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<sst xmlns="http://schemas.openxmlformats.org/spreadsheetml/2006/main" count="198" uniqueCount="84">
  <si>
    <t>资产负债表</t>
  </si>
  <si>
    <t>表一</t>
  </si>
  <si>
    <t>编制单位:奈曼旗教育体育局 奈曼旗教育体育局</t>
  </si>
  <si>
    <t>日期:2025-05-31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</si>
  <si>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</si>
  <si>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</si>
  <si>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</si>
  <si>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</si>
  <si>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</si>
  <si>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</si>
  <si>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</si>
  <si>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</si>
  <si>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</si>
  <si>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</si>
  <si>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</si>
  <si>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</si>
  <si>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</si>
  <si>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</si>
  <si>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</si>
  <si>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</si>
  <si>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</si>
  <si>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</si>
  <si>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</si>
  <si>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</si>
  <si>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</si>
  <si>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</si>
  <si>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</si>
  <si>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</si>
  <si>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</si>
  <si>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</si>
  <si>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</si>
  <si>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</si>
  <si>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</si>
  <si>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</si>
  <si>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</si>
  <si>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</si>
  <si>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</si>
  <si>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</si>
  <si>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</si>
  <si>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</si>
  <si>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</si>
  <si>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</si>
  <si>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</si>
  <si>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</si>
  <si>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</si>
  <si>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</si>
  <si>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</si>
  <si>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</si>
  <si>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</si>
  <si>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</si>
  <si>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</si>
  <si>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</si>
  <si>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</si>
  <si>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</si>
  <si>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</si>
  <si>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</si>
  <si>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</si>
  <si>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</si>
  <si>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</si>
  <si>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</si>
  <si>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</si>
  <si>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</si>
  <si>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</si>
  <si>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</si>
  <si>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</si>
  <si>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</si>
  <si>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</si>
  <si>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</si>
  <si>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</si>
  <si>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</si>
  <si>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</si>
  <si>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</si>
  <si>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</si>
  <si>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</si>
  <si>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</si>
  <si>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</si>
  <si>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</si>
  <si>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</si>
  <si>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</si>
  <si>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</si>
  <si>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</si>
  <si>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</si>
  <si>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</si>
  <si>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会计主管:贾志                            制表:萨出拉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</si>
</sst>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5097660.54</v>
      </c>
      <c r="C5" s="6">
        <v>3168979.95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16590.14</v>
      </c>
      <c r="F7" s="6">
        <v>15480.08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6">
        <v>122239.95</v>
      </c>
      <c r="F8" s="6">
        <v>111467.94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-106030.97</v>
      </c>
      <c r="F9" s="6">
        <v>6891.92</v>
      </c>
    </row>
    <row r="10" ht="14.25" spans="1:6">
      <c r="A10" s="5" t="s">
        <v>22</v>
      </c>
      <c r="B10" s="6">
        <v>15000</v>
      </c>
      <c r="C10" s="6">
        <v>5000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3733398.67</v>
      </c>
      <c r="C13" s="6">
        <v>3702805.36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5" t="s">
        <v>10</v>
      </c>
      <c r="C14" s="5" t="s">
        <v>10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4525382.23</v>
      </c>
      <c r="F15" s="6">
        <v>4932620.76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8846059.21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6876785.31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4558181.35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5066460.7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7270442.13</v>
      </c>
      <c r="C22" s="6">
        <v>7245582.13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3628381.26</v>
      </c>
      <c r="C23" s="6">
        <v>3628381.26</v>
      </c>
      <c r="D23" s="5" t="s">
        <v>49</v>
      </c>
      <c r="E23" s="6">
        <v>3681025.81</v>
      </c>
      <c r="F23" s="6">
        <v>3681025.81</v>
      </c>
    </row>
    <row r="24" ht="14.25" spans="1:6">
      <c r="A24" s="7" t="s">
        <v>50</v>
      </c>
      <c r="B24" s="8">
        <f>IF(AND(TRIM(B22)="",TRIM(B23)=""),"",SUM(IF(ISBLANK(B22),0,B22))-SUM(IF(ISBLANK(B23),0,B23)))</f>
        <v>3642060.87</v>
      </c>
      <c r="C24" s="8">
        <f>IF(AND(TRIM(C22)="",TRIM(C23)=""),"",SUM(IF(ISBLANK(C22),0,C22))-SUM(IF(ISBLANK(C23),0,C23)))</f>
        <v>3617200.87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>
        <f>IF(AND(TRIM(E21)="",TRIM(E22)="",TRIM(E23)="",TRIM(E24)=""),"",SUM(IF(ISBLANK(E21),0,E21),IF(ISBLANK(E22),0,E22),IF(ISBLANK(E23),0,E23),IF(ISBLANK(E24),0,E24)))</f>
        <v>3681025.81</v>
      </c>
      <c r="F25" s="8">
        <f>IF(AND(TRIM(F21)="",TRIM(F22)="",TRIM(F23)="",TRIM(F24)=""),"",SUM(IF(ISBLANK(F21),0,F21),IF(ISBLANK(F22),0,F22),IF(ISBLANK(F23),0,F23),IF(ISBLANK(F24),0,F24)))</f>
        <v>3681025.81</v>
      </c>
    </row>
    <row r="26" ht="14.25" spans="1:6">
      <c r="A26" s="5" t="s">
        <v>54</v>
      </c>
      <c r="B26" s="6">
        <v>18805350.75</v>
      </c>
      <c r="C26" s="6">
        <v>18805350.75</v>
      </c>
      <c r="D26" s="5" t="s">
        <v>55</v>
      </c>
      <c r="E26" s="6">
        <v>-1028027.06</v>
      </c>
      <c r="F26" s="6">
        <v>123380.82</v>
      </c>
    </row>
    <row r="27" ht="14.25" spans="1:6">
      <c r="A27" s="5" t="s">
        <v>56</v>
      </c>
      <c r="B27" s="6">
        <v>35423.21</v>
      </c>
      <c r="C27" s="6">
        <v>35423.21</v>
      </c>
      <c r="D27" s="7" t="s">
        <v>57</v>
      </c>
      <c r="E27" s="8">
        <f>IF(AND(TRIM(E19)="",TRIM(E25)="",TRIM(E26)=""),"",SUM(IF(ISBLANK(E19),0,E19),IF(ISBLANK(E25),0,E25),IF(ISBLANK(E26),0,E26)))</f>
        <v>7211180.1</v>
      </c>
      <c r="F27" s="8">
        <f>IF(AND(TRIM(F19)="",TRIM(F25)="",TRIM(F26)=""),"",SUM(IF(ISBLANK(F19),0,F19),IF(ISBLANK(F25),0,F25),IF(ISBLANK(F26),0,F26)))</f>
        <v>8870867.33</v>
      </c>
    </row>
    <row r="28" ht="14.25" spans="1:6">
      <c r="A28" s="5" t="s">
        <v>58</v>
      </c>
      <c r="B28" s="6">
        <v>499.29</v>
      </c>
      <c r="C28" s="6">
        <v>499.29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>
        <f>IF(AND(TRIM(B27)="",TRIM(B28)=""),"",SUM(IF(ISBLANK(B27),0,B27))-SUM(IF(ISBLANK(B28),0,B28)))</f>
        <v>34923.92</v>
      </c>
      <c r="C29" s="8">
        <f>IF(AND(TRIM(C27)="",TRIM(C28)=""),"",SUM(IF(ISBLANK(C27),0,C27))-SUM(IF(ISBLANK(C28),0,C28)))</f>
        <v>34923.92</v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6">
        <v>51043960.72</v>
      </c>
      <c r="C31" s="6">
        <v>51043960.72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6">
        <v>31630378.92</v>
      </c>
      <c r="C32" s="6">
        <v>31630378.92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>
        <f>IF(AND(TRIM(B31)="",TRIM(B32)=""),"",SUM(IF(ISBLANK(B31),0,B31))-SUM(IF(ISBLANK(B32),0,B32)))</f>
        <v>19413581.8</v>
      </c>
      <c r="C33" s="8">
        <f>IF(AND(TRIM(C31)="",TRIM(C32)=""),"",SUM(IF(ISBLANK(C31),0,C31))-SUM(IF(ISBLANK(C32),0,C32)))</f>
        <v>19413581.8</v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40428643.7</v>
      </c>
      <c r="F38" s="6">
        <v>40000356.14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41895917.34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41871057.34</v>
      </c>
      <c r="D42" s="5" t="s">
        <v>78</v>
      </c>
      <c r="E42" s="5" t="s">
        <v>10</v>
      </c>
      <c r="F42" s="5" t="s">
        <v>10</v>
      </c>
    </row>
    <row r="43" ht="14.25" spans="1:6">
      <c r="A43" s="5" t="s">
        <v>79</v>
      </c>
      <c r="B43" s="6">
        <v>-1028027.06</v>
      </c>
      <c r="C43" s="6">
        <v>123380.82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40428643.7</v>
      </c>
      <c r="F43" s="8">
        <f>IF(AND(TRIM(F38)="",TRIM(F39)="",TRIM(F40)="",TRIM(F41)="",TRIM(F42)=""),"",SUM(IF(ISBLANK(F38),0,F38),IF(ISBLANK(F39),0,F39),IF(ISBLANK(F40),0,F40),IF(ISBLANK(F41),0,F41),IF(ISBLANK(F42),0,F42)))</f>
        <v>40000356.14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49713949.49</v>
      </c>
      <c r="C44" s="8">
        <f>IF(AND(TRIM(C18)="",TRIM(C42)="",TRIM(C43)=""),"",SUM(IF(ISBLANK(C18),0,C18),IF(ISBLANK(C42),0,C42),IF(ISBLANK(C43),0,C43)))</f>
        <v>48871223.47</v>
      </c>
      <c r="D44" s="7" t="s">
        <v>82</v>
      </c>
      <c r="E44" s="8">
        <f>IF(AND(TRIM(E27)="",TRIM(E43)=""),"",SUM(IF(ISBLANK(E27),0,E27),IF(ISBLANK(E43),0,E43)))</f>
        <v>47639823.8</v>
      </c>
      <c r="F44" s="8">
        <f>IF(AND(TRIM(F27)="",TRIM(F43)=""),"",SUM(IF(ISBLANK(F27),0,F27),IF(ISBLANK(F43),0,F43)))</f>
        <v>48871223.47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2025-07-30T07:59:00Z</dcterms:created>
  <dcterms:modified xsi:type="dcterms:W3CDTF">2025-07-30T07:56:42Z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10DD24D8B6E94BE38B85EC1251257E95</vt:lpwstr>
  </property>
  <property fmtid="{D5CDD505-2E9C-101B-9397-08002B2CF9AE}" pid="3" name="KSOProductBuildVer">
    <vt:lpwstr>2052-11.1.0.12763</vt:lpwstr>
  </property>
</Properties>
</file>