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5年文件\乡村振兴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Sheet1!$A$3:$AB$63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3" i="1" l="1"/>
  <c r="A62" i="1"/>
  <c r="A61" i="1"/>
  <c r="A60" i="1"/>
  <c r="A59" i="1"/>
  <c r="P58" i="1"/>
  <c r="O58" i="1"/>
  <c r="A58" i="1"/>
  <c r="P57" i="1"/>
  <c r="O57" i="1"/>
  <c r="A57" i="1"/>
  <c r="P56" i="1"/>
  <c r="O56" i="1"/>
  <c r="A56" i="1"/>
  <c r="P55" i="1"/>
  <c r="O55" i="1"/>
  <c r="A55" i="1"/>
  <c r="A54" i="1"/>
  <c r="A53" i="1"/>
  <c r="A52" i="1"/>
  <c r="P51" i="1"/>
  <c r="O51" i="1"/>
  <c r="A51" i="1"/>
  <c r="P50" i="1"/>
  <c r="O50" i="1"/>
  <c r="A50" i="1"/>
  <c r="P49" i="1"/>
  <c r="O49" i="1"/>
  <c r="A49" i="1"/>
  <c r="A48" i="1"/>
  <c r="A47" i="1"/>
  <c r="P46" i="1"/>
  <c r="O46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P31" i="1"/>
  <c r="O31" i="1"/>
  <c r="A31" i="1"/>
  <c r="A30" i="1"/>
  <c r="P29" i="1"/>
  <c r="O29" i="1"/>
  <c r="A29" i="1"/>
  <c r="P28" i="1"/>
  <c r="O28" i="1"/>
  <c r="A28" i="1"/>
  <c r="A27" i="1"/>
  <c r="A26" i="1"/>
  <c r="P25" i="1"/>
  <c r="O25" i="1"/>
  <c r="A25" i="1"/>
  <c r="P24" i="1"/>
  <c r="O24" i="1"/>
  <c r="A24" i="1"/>
  <c r="A23" i="1"/>
  <c r="A22" i="1"/>
  <c r="A21" i="1"/>
  <c r="P20" i="1"/>
  <c r="O20" i="1"/>
  <c r="A20" i="1"/>
  <c r="P19" i="1"/>
  <c r="O19" i="1"/>
  <c r="A19" i="1"/>
  <c r="P18" i="1"/>
  <c r="O18" i="1"/>
  <c r="A18" i="1"/>
  <c r="P17" i="1"/>
  <c r="O17" i="1"/>
  <c r="A17" i="1"/>
  <c r="A16" i="1"/>
  <c r="A15" i="1"/>
  <c r="A14" i="1"/>
  <c r="A13" i="1"/>
  <c r="P12" i="1"/>
  <c r="O12" i="1"/>
  <c r="A12" i="1"/>
  <c r="A11" i="1"/>
  <c r="A10" i="1"/>
  <c r="A9" i="1"/>
  <c r="P8" i="1"/>
  <c r="O8" i="1"/>
  <c r="A8" i="1"/>
  <c r="P7" i="1"/>
  <c r="O7" i="1"/>
  <c r="A7" i="1"/>
  <c r="A6" i="1"/>
  <c r="P5" i="1"/>
  <c r="O5" i="1"/>
  <c r="A5" i="1"/>
  <c r="P4" i="1"/>
  <c r="O4" i="1"/>
  <c r="A4" i="1"/>
</calcChain>
</file>

<file path=xl/sharedStrings.xml><?xml version="1.0" encoding="utf-8"?>
<sst xmlns="http://schemas.openxmlformats.org/spreadsheetml/2006/main" count="358" uniqueCount="221">
  <si>
    <t>医保自付支出超过一万元（2025.1.1-2025.1.31）</t>
  </si>
  <si>
    <t>序号</t>
  </si>
  <si>
    <t>嘎查村</t>
  </si>
  <si>
    <t>身份证号</t>
  </si>
  <si>
    <t>姓名</t>
  </si>
  <si>
    <t>户类型</t>
  </si>
  <si>
    <t>监测对象类别</t>
  </si>
  <si>
    <t>重点人员类别</t>
  </si>
  <si>
    <t>年度累计医疗费总额/户主</t>
  </si>
  <si>
    <t>年度累计基本医疗支付</t>
  </si>
  <si>
    <t>年度累计大病保险支付</t>
  </si>
  <si>
    <t>年度累计医疗救助支付</t>
  </si>
  <si>
    <t>年度基金支付累计</t>
  </si>
  <si>
    <t>年度累计个人现金支付金额/户主</t>
  </si>
  <si>
    <t>符合范围金额</t>
  </si>
  <si>
    <t>政策范围内报销比例</t>
  </si>
  <si>
    <t>实际报销比例</t>
  </si>
  <si>
    <t>家庭人口</t>
  </si>
  <si>
    <t>两不愁三保障情况</t>
  </si>
  <si>
    <t>家庭人均收入（元）</t>
  </si>
  <si>
    <t>收入情况（主要收支情况）</t>
  </si>
  <si>
    <t>刚性支出情况：包括刚性支出类别及金额（教育、医疗、住房自付金额、安全饮水、财产损失等）</t>
  </si>
  <si>
    <t>家庭资产情况（如：耕地面积、大型农机具、商品房、小轿车、牛、羊、猪、大额存款等情况）</t>
  </si>
  <si>
    <t>是否存在致返贫风险</t>
  </si>
  <si>
    <t>研判人</t>
  </si>
  <si>
    <t>饮水安全</t>
  </si>
  <si>
    <t>住房等级</t>
  </si>
  <si>
    <t>教育保障</t>
  </si>
  <si>
    <t>医疗保障</t>
  </si>
  <si>
    <t>包德日干图村</t>
  </si>
  <si>
    <t>152326196101286872</t>
  </si>
  <si>
    <t>苑庆林</t>
  </si>
  <si>
    <t>大病户</t>
  </si>
  <si>
    <t>152326195201046871</t>
  </si>
  <si>
    <t>曹军</t>
  </si>
  <si>
    <t>152326197004196909</t>
  </si>
  <si>
    <t>黄春红</t>
  </si>
  <si>
    <t>新识别低保户</t>
  </si>
  <si>
    <t>包特高营子嘎查</t>
  </si>
  <si>
    <t>152326195309156861</t>
  </si>
  <si>
    <t>毛益日胡</t>
  </si>
  <si>
    <t>152326196208156891</t>
  </si>
  <si>
    <t>敖加卜</t>
  </si>
  <si>
    <t>保安村</t>
  </si>
  <si>
    <t>152326196001126863</t>
  </si>
  <si>
    <t>陈凤华</t>
  </si>
  <si>
    <t>张华</t>
  </si>
  <si>
    <t>152326195809266864</t>
  </si>
  <si>
    <t>常玉荣</t>
  </si>
  <si>
    <t>152326194706256861</t>
  </si>
  <si>
    <t>卜宪琴</t>
  </si>
  <si>
    <t>博勒梯嘎查</t>
  </si>
  <si>
    <t>152326195207056878</t>
  </si>
  <si>
    <t>镡国廷</t>
  </si>
  <si>
    <t>152326194002026873</t>
  </si>
  <si>
    <t>孙余</t>
  </si>
  <si>
    <t>孙海岩</t>
  </si>
  <si>
    <t>152326200112256870</t>
  </si>
  <si>
    <t>孙超</t>
  </si>
  <si>
    <t>152326197709096887</t>
  </si>
  <si>
    <t>韩龙梅</t>
  </si>
  <si>
    <t>152326195011226871</t>
  </si>
  <si>
    <t>孙杰</t>
  </si>
  <si>
    <t>平美花</t>
  </si>
  <si>
    <t>大段嘎查</t>
  </si>
  <si>
    <t>15232619540801712X</t>
  </si>
  <si>
    <t>宋秀兰</t>
  </si>
  <si>
    <t>当海嘎查</t>
  </si>
  <si>
    <t>152326197312187115</t>
  </si>
  <si>
    <t>宝瑞民</t>
  </si>
  <si>
    <t>152326195803107117</t>
  </si>
  <si>
    <t>王俊林</t>
  </si>
  <si>
    <t>福兴村</t>
  </si>
  <si>
    <t>152326195503107115</t>
  </si>
  <si>
    <t>冯玉海</t>
  </si>
  <si>
    <t>152326194512177110</t>
  </si>
  <si>
    <t>冯玉龙</t>
  </si>
  <si>
    <t>闫桂琴</t>
  </si>
  <si>
    <t>152326196810137124</t>
  </si>
  <si>
    <t>李秀云</t>
  </si>
  <si>
    <t>150525201512160162</t>
  </si>
  <si>
    <t>杜佳妍</t>
  </si>
  <si>
    <t>公益村</t>
  </si>
  <si>
    <t>15232619511230711X</t>
  </si>
  <si>
    <t>轩子香</t>
  </si>
  <si>
    <t>安全</t>
  </si>
  <si>
    <t>A级</t>
  </si>
  <si>
    <t>不涉及</t>
  </si>
  <si>
    <t>有保障</t>
  </si>
  <si>
    <t>8.8亩地承包费4400元、转移收入3218.07元、养老金2256元、子女赡养费4000元。</t>
  </si>
  <si>
    <t>刚性支出36587.09元</t>
  </si>
  <si>
    <t>8.8亩地</t>
  </si>
  <si>
    <t>不存在返贫风险，刚性支出医疗费用由儿子支付。</t>
  </si>
  <si>
    <t>村两委</t>
  </si>
  <si>
    <t>轩子香2025年1月22日死亡，家庭成员只剩妻子一人</t>
  </si>
  <si>
    <t>15232619930221713X</t>
  </si>
  <si>
    <t>李殿明</t>
  </si>
  <si>
    <t>转移收入4880元，工资性收入15000元、种植业收入43350元、支出18000元</t>
  </si>
  <si>
    <t>刚性支出17096.74元</t>
  </si>
  <si>
    <t>30亩地、有轿车</t>
  </si>
  <si>
    <t>不存在</t>
  </si>
  <si>
    <t>152326199107167122</t>
  </si>
  <si>
    <t>马爱芳</t>
  </si>
  <si>
    <t>新识别五保户</t>
  </si>
  <si>
    <t>152326196402027110</t>
  </si>
  <si>
    <t>张志国</t>
  </si>
  <si>
    <t>辣椒铺嘎查</t>
  </si>
  <si>
    <t>15232619681129712X</t>
  </si>
  <si>
    <t>包桂英</t>
  </si>
  <si>
    <t>脱贫不享受政策户</t>
  </si>
  <si>
    <t/>
  </si>
  <si>
    <t>150525201301106879</t>
  </si>
  <si>
    <t>杨铭泽</t>
  </si>
  <si>
    <t>152326196002147113</t>
  </si>
  <si>
    <t>贾文学</t>
  </si>
  <si>
    <t>洛僧筒嘎查</t>
  </si>
  <si>
    <t>152326197703166864</t>
  </si>
  <si>
    <t>包梅荣</t>
  </si>
  <si>
    <t>脱贫户</t>
  </si>
  <si>
    <t>152326199111016896</t>
  </si>
  <si>
    <t>同日宝力道</t>
  </si>
  <si>
    <t>梁梅</t>
  </si>
  <si>
    <t>明仁嘎查</t>
  </si>
  <si>
    <t>152326196212116892</t>
  </si>
  <si>
    <t>刘玉祥</t>
  </si>
  <si>
    <t>南大德号嘎查</t>
  </si>
  <si>
    <t>23023119830228274X</t>
  </si>
  <si>
    <t>杨欢欢</t>
  </si>
  <si>
    <t>包宝玉</t>
  </si>
  <si>
    <t>152326197502126911</t>
  </si>
  <si>
    <t>清河村</t>
  </si>
  <si>
    <t>152326195110297114</t>
  </si>
  <si>
    <t>武广才</t>
  </si>
  <si>
    <t>152326195401107130</t>
  </si>
  <si>
    <t>赵吉才</t>
  </si>
  <si>
    <t>152326195006067140</t>
  </si>
  <si>
    <t>高振英</t>
  </si>
  <si>
    <t>齐瑞山</t>
  </si>
  <si>
    <t>152326194803137119</t>
  </si>
  <si>
    <t>林玉清</t>
  </si>
  <si>
    <t>152326193310057124</t>
  </si>
  <si>
    <t>蔡秀荣</t>
  </si>
  <si>
    <t>三合村</t>
  </si>
  <si>
    <t>152326197005196871</t>
  </si>
  <si>
    <t>连井祥</t>
  </si>
  <si>
    <t>152326196403036879</t>
  </si>
  <si>
    <t>张春</t>
  </si>
  <si>
    <t>152326196311166895</t>
  </si>
  <si>
    <t>王文彦</t>
  </si>
  <si>
    <t>斯布呼勒敖包嘎查</t>
  </si>
  <si>
    <t>152326196910167144</t>
  </si>
  <si>
    <t>包桂荣</t>
  </si>
  <si>
    <t>包根德</t>
  </si>
  <si>
    <t>152326194805147142</t>
  </si>
  <si>
    <t>杨凤玲</t>
  </si>
  <si>
    <t>宋海云</t>
  </si>
  <si>
    <t>四方地村</t>
  </si>
  <si>
    <t>152326197405097135</t>
  </si>
  <si>
    <t>王振军</t>
  </si>
  <si>
    <t>152326195110177120</t>
  </si>
  <si>
    <t>吴玉珍</t>
  </si>
  <si>
    <t>152326196702187116</t>
  </si>
  <si>
    <t>于宝忠</t>
  </si>
  <si>
    <t>太平屯村</t>
  </si>
  <si>
    <t>152326196509067112</t>
  </si>
  <si>
    <t>谭树华</t>
  </si>
  <si>
    <t>150525197302036885</t>
  </si>
  <si>
    <t>马喜玲</t>
  </si>
  <si>
    <t>152326196608177114</t>
  </si>
  <si>
    <t>张玉成</t>
  </si>
  <si>
    <t>152326196004067125</t>
  </si>
  <si>
    <t>石海玲</t>
  </si>
  <si>
    <t>王绍柱</t>
  </si>
  <si>
    <t>152326195810177121</t>
  </si>
  <si>
    <t>王翠兰</t>
  </si>
  <si>
    <t>周海</t>
  </si>
  <si>
    <t>152326197006037135</t>
  </si>
  <si>
    <t>姜武</t>
  </si>
  <si>
    <t>孙桂英</t>
  </si>
  <si>
    <t>图力格嘎查</t>
  </si>
  <si>
    <t>15232619620602713X</t>
  </si>
  <si>
    <t>常阿军</t>
  </si>
  <si>
    <t>新义村</t>
  </si>
  <si>
    <t>15232619930429688X</t>
  </si>
  <si>
    <t>范琳琳</t>
  </si>
  <si>
    <t>兴隆村</t>
  </si>
  <si>
    <t>152326195605157121</t>
  </si>
  <si>
    <t>张素艳</t>
  </si>
  <si>
    <t>152326195011057158</t>
  </si>
  <si>
    <t>牛文祥</t>
  </si>
  <si>
    <t>152326196709237120</t>
  </si>
  <si>
    <t>侯玉玲</t>
  </si>
  <si>
    <t>姜喜峰</t>
  </si>
  <si>
    <t>152326197006227115</t>
  </si>
  <si>
    <t>郭臣</t>
  </si>
  <si>
    <t>李秀华</t>
  </si>
  <si>
    <t>152326195208307114</t>
  </si>
  <si>
    <t>郭金</t>
  </si>
  <si>
    <t>152326196612107119</t>
  </si>
  <si>
    <t>王成江</t>
  </si>
  <si>
    <t>152326196302067115</t>
  </si>
  <si>
    <t>王广起</t>
  </si>
  <si>
    <t>王钢娟</t>
  </si>
  <si>
    <t>安全</t>
    <phoneticPr fontId="7" type="noConversion"/>
  </si>
  <si>
    <t>不涉及</t>
    <phoneticPr fontId="7" type="noConversion"/>
  </si>
  <si>
    <t>A级</t>
    <phoneticPr fontId="7" type="noConversion"/>
  </si>
  <si>
    <t>有保障</t>
    <phoneticPr fontId="7" type="noConversion"/>
  </si>
  <si>
    <t>土地租金9968，转移收入3224，养老金4655.76</t>
    <phoneticPr fontId="7" type="noConversion"/>
  </si>
  <si>
    <r>
      <t>耕地面积1</t>
    </r>
    <r>
      <rPr>
        <sz val="11"/>
        <color theme="1"/>
        <rFont val="宋体"/>
        <family val="3"/>
        <charset val="134"/>
        <scheme val="minor"/>
      </rPr>
      <t>2.46亩</t>
    </r>
    <phoneticPr fontId="7" type="noConversion"/>
  </si>
  <si>
    <t>村两委</t>
    <phoneticPr fontId="7" type="noConversion"/>
  </si>
  <si>
    <r>
      <t>土地收入2</t>
    </r>
    <r>
      <rPr>
        <sz val="11"/>
        <color theme="1"/>
        <rFont val="宋体"/>
        <family val="3"/>
        <charset val="134"/>
        <scheme val="minor"/>
      </rPr>
      <t>5418.4支出9345，转移收入3188.14，养老金2303.04</t>
    </r>
    <phoneticPr fontId="7" type="noConversion"/>
  </si>
  <si>
    <r>
      <t>耕地面积1</t>
    </r>
    <r>
      <rPr>
        <sz val="11"/>
        <color theme="1"/>
        <rFont val="宋体"/>
        <family val="3"/>
        <charset val="134"/>
        <scheme val="minor"/>
      </rPr>
      <t>8.69亩</t>
    </r>
    <phoneticPr fontId="7" type="noConversion"/>
  </si>
  <si>
    <t>否</t>
    <phoneticPr fontId="7" type="noConversion"/>
  </si>
  <si>
    <t>村两委</t>
    <phoneticPr fontId="7" type="noConversion"/>
  </si>
  <si>
    <r>
      <t>土地租金1</t>
    </r>
    <r>
      <rPr>
        <sz val="11"/>
        <color theme="1"/>
        <rFont val="宋体"/>
        <family val="3"/>
        <charset val="134"/>
        <scheme val="minor"/>
      </rPr>
      <t>4952，养老金2340，务工3000，转移收入1291.93</t>
    </r>
    <phoneticPr fontId="7" type="noConversion"/>
  </si>
  <si>
    <r>
      <t>耕地1</t>
    </r>
    <r>
      <rPr>
        <sz val="11"/>
        <color theme="1"/>
        <rFont val="宋体"/>
        <family val="3"/>
        <charset val="134"/>
        <scheme val="minor"/>
      </rPr>
      <t>8.69亩</t>
    </r>
    <phoneticPr fontId="7" type="noConversion"/>
  </si>
  <si>
    <t>否</t>
    <phoneticPr fontId="7" type="noConversion"/>
  </si>
  <si>
    <t>村两委</t>
    <phoneticPr fontId="7" type="noConversion"/>
  </si>
  <si>
    <r>
      <t>检查费1</t>
    </r>
    <r>
      <rPr>
        <sz val="11"/>
        <color theme="1"/>
        <rFont val="宋体"/>
        <family val="3"/>
        <charset val="134"/>
        <scheme val="minor"/>
      </rPr>
      <t>4001.12元，药品费44260元，住院自付9611.32元。</t>
    </r>
    <phoneticPr fontId="7" type="noConversion"/>
  </si>
  <si>
    <t xml:space="preserve">是 </t>
    <phoneticPr fontId="7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</si>
  <si>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024年10月2日开鲁医院自费支出1254.23元，2024年10.14日吉林大学第一医院自费支出11001.91元。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</si>
</sst>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等线"/>
      <charset val="134"/>
    </font>
    <font>
      <b/>
      <sz val="11"/>
      <color theme="1"/>
      <name val="经典宋体简"/>
      <charset val="134"/>
    </font>
    <font>
      <b/>
      <sz val="11"/>
      <color indexed="8"/>
      <name val="经典宋体简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0" fillId="3" borderId="3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Font="1" applyFill="1" applyBorder="1" applyAlignment="1">
      <alignment vertical="center"/>
    </xf>
    <xf numFmtId="10" fontId="5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abSelected="1" topLeftCell="M4" workbookViewId="0">
      <selection activeCell="U10" sqref="U10"/>
    </sheetView>
  </sheetViews>
  <sheetFormatPr defaultColWidth="9" defaultRowHeight="13.5"/>
  <cols>
    <col min="1" max="1" width="9" style="2"/>
    <col min="2" max="2" width="19.125" style="2" customWidth="1"/>
    <col min="3" max="3" width="20.75" style="2" customWidth="1"/>
    <col min="4" max="4" width="16.375" style="2" customWidth="1"/>
    <col min="5" max="5" width="9" style="2" customWidth="1"/>
    <col min="6" max="6" width="7.375" style="2" customWidth="1"/>
    <col min="7" max="7" width="15.625" style="2" customWidth="1"/>
    <col min="8" max="8" width="11" style="2" hidden="1" customWidth="1"/>
    <col min="9" max="9" width="12.125" style="2" hidden="1" customWidth="1"/>
    <col min="10" max="10" width="10.75" style="2" hidden="1" customWidth="1"/>
    <col min="11" max="11" width="11.625" style="2" hidden="1" customWidth="1"/>
    <col min="12" max="12" width="12.375" style="2" hidden="1" customWidth="1"/>
    <col min="13" max="13" width="14.875" style="2" customWidth="1"/>
    <col min="14" max="14" width="11.75" hidden="1" customWidth="1"/>
    <col min="15" max="16" width="9" hidden="1" customWidth="1"/>
    <col min="17" max="17" width="11.25" customWidth="1"/>
    <col min="22" max="22" width="9.375"/>
    <col min="23" max="23" width="12.75" customWidth="1"/>
    <col min="24" max="24" width="22" customWidth="1"/>
    <col min="25" max="25" width="16.375" customWidth="1"/>
    <col min="26" max="27" width="10.75" customWidth="1"/>
  </cols>
  <sheetData>
    <row r="1" spans="1:27" ht="23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s="1" customFormat="1" ht="33.950000000000003" customHeight="1">
      <c r="A2" s="33" t="s">
        <v>1</v>
      </c>
      <c r="B2" s="33" t="s">
        <v>2</v>
      </c>
      <c r="C2" s="35" t="s">
        <v>3</v>
      </c>
      <c r="D2" s="35" t="s">
        <v>4</v>
      </c>
      <c r="E2" s="33" t="s">
        <v>5</v>
      </c>
      <c r="F2" s="33" t="s">
        <v>6</v>
      </c>
      <c r="G2" s="35" t="s">
        <v>7</v>
      </c>
      <c r="H2" s="37" t="s">
        <v>8</v>
      </c>
      <c r="I2" s="35" t="s">
        <v>9</v>
      </c>
      <c r="J2" s="35" t="s">
        <v>10</v>
      </c>
      <c r="K2" s="35" t="s">
        <v>11</v>
      </c>
      <c r="L2" s="35" t="s">
        <v>12</v>
      </c>
      <c r="M2" s="35" t="s">
        <v>13</v>
      </c>
      <c r="N2" s="16" t="s">
        <v>14</v>
      </c>
      <c r="O2" s="16" t="s">
        <v>15</v>
      </c>
      <c r="P2" s="16" t="s">
        <v>16</v>
      </c>
      <c r="Q2" s="39" t="s">
        <v>17</v>
      </c>
      <c r="R2" s="32" t="s">
        <v>18</v>
      </c>
      <c r="S2" s="32"/>
      <c r="T2" s="32"/>
      <c r="U2" s="32"/>
      <c r="V2" s="41" t="s">
        <v>19</v>
      </c>
      <c r="W2" s="41" t="s">
        <v>20</v>
      </c>
      <c r="X2" s="41" t="s">
        <v>21</v>
      </c>
      <c r="Y2" s="41" t="s">
        <v>22</v>
      </c>
      <c r="Z2" s="41" t="s">
        <v>23</v>
      </c>
      <c r="AA2" s="41" t="s">
        <v>24</v>
      </c>
    </row>
    <row r="3" spans="1:27" s="1" customFormat="1" ht="33.950000000000003" customHeight="1">
      <c r="A3" s="34"/>
      <c r="B3" s="34"/>
      <c r="C3" s="36"/>
      <c r="D3" s="36"/>
      <c r="E3" s="34"/>
      <c r="F3" s="34"/>
      <c r="G3" s="36"/>
      <c r="H3" s="38"/>
      <c r="I3" s="36"/>
      <c r="J3" s="36"/>
      <c r="K3" s="36"/>
      <c r="L3" s="36"/>
      <c r="M3" s="36"/>
      <c r="N3" s="16"/>
      <c r="O3" s="16"/>
      <c r="P3" s="16"/>
      <c r="Q3" s="40"/>
      <c r="R3" s="25" t="s">
        <v>25</v>
      </c>
      <c r="S3" s="25" t="s">
        <v>26</v>
      </c>
      <c r="T3" s="25" t="s">
        <v>27</v>
      </c>
      <c r="U3" s="25" t="s">
        <v>28</v>
      </c>
      <c r="V3" s="42"/>
      <c r="W3" s="42"/>
      <c r="X3" s="42"/>
      <c r="Y3" s="42"/>
      <c r="Z3" s="42"/>
      <c r="AA3" s="42"/>
    </row>
    <row r="4" spans="1:27" ht="26.1" customHeight="1">
      <c r="A4" s="3">
        <f>SUBTOTAL(103,$B$4:B4)</f>
        <v>1</v>
      </c>
      <c r="B4" s="3" t="s">
        <v>29</v>
      </c>
      <c r="C4" s="4" t="s">
        <v>30</v>
      </c>
      <c r="D4" s="5" t="s">
        <v>31</v>
      </c>
      <c r="E4" s="3"/>
      <c r="F4" s="3"/>
      <c r="G4" s="5" t="s">
        <v>32</v>
      </c>
      <c r="H4" s="6">
        <v>24291.84</v>
      </c>
      <c r="I4" s="6">
        <v>10088.219999999999</v>
      </c>
      <c r="J4" s="6">
        <v>0</v>
      </c>
      <c r="K4" s="6">
        <v>0</v>
      </c>
      <c r="L4" s="6">
        <v>10088.219999999999</v>
      </c>
      <c r="M4" s="6">
        <v>14203.62</v>
      </c>
      <c r="N4" s="17">
        <v>22181.89</v>
      </c>
      <c r="O4" s="18">
        <f>L4/N4</f>
        <v>0.45479533078560902</v>
      </c>
      <c r="P4" s="18">
        <f>L4/H4</f>
        <v>0.41529254268099902</v>
      </c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26.1" customHeight="1">
      <c r="A5" s="3">
        <f>SUBTOTAL(103,$B$4:B5)</f>
        <v>2</v>
      </c>
      <c r="B5" s="7" t="s">
        <v>29</v>
      </c>
      <c r="C5" s="8" t="s">
        <v>33</v>
      </c>
      <c r="D5" s="9" t="s">
        <v>34</v>
      </c>
      <c r="E5" s="7"/>
      <c r="F5" s="7"/>
      <c r="G5" s="9" t="s">
        <v>32</v>
      </c>
      <c r="H5" s="10">
        <v>22375.65</v>
      </c>
      <c r="I5" s="10">
        <v>10621.41</v>
      </c>
      <c r="J5" s="10">
        <v>0</v>
      </c>
      <c r="K5" s="10">
        <v>0</v>
      </c>
      <c r="L5" s="10">
        <v>10621.41</v>
      </c>
      <c r="M5" s="10">
        <v>11754.24</v>
      </c>
      <c r="N5" s="17">
        <v>20374.900000000001</v>
      </c>
      <c r="O5" s="18">
        <f>L5/N5</f>
        <v>0.52129875484051402</v>
      </c>
      <c r="P5" s="18">
        <f>L5/H5</f>
        <v>0.47468609850440102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26.1" customHeight="1">
      <c r="A6" s="3">
        <f>SUBTOTAL(103,$B$4:B6)</f>
        <v>3</v>
      </c>
      <c r="B6" s="11" t="s">
        <v>29</v>
      </c>
      <c r="C6" s="11" t="s">
        <v>35</v>
      </c>
      <c r="D6" s="11" t="s">
        <v>36</v>
      </c>
      <c r="E6" s="11"/>
      <c r="F6" s="11"/>
      <c r="G6" s="11" t="s">
        <v>37</v>
      </c>
      <c r="H6" s="11"/>
      <c r="I6" s="11"/>
      <c r="J6" s="11"/>
      <c r="K6" s="11"/>
      <c r="L6" s="11"/>
      <c r="M6" s="11" t="s">
        <v>36</v>
      </c>
      <c r="N6" s="19"/>
      <c r="O6" s="19"/>
      <c r="P6" s="19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ht="26.1" customHeight="1">
      <c r="A7" s="3">
        <f>SUBTOTAL(103,$B$4:B7)</f>
        <v>4</v>
      </c>
      <c r="B7" s="7" t="s">
        <v>38</v>
      </c>
      <c r="C7" s="8" t="s">
        <v>39</v>
      </c>
      <c r="D7" s="9" t="s">
        <v>40</v>
      </c>
      <c r="E7" s="7"/>
      <c r="F7" s="7"/>
      <c r="G7" s="9" t="s">
        <v>32</v>
      </c>
      <c r="H7" s="10">
        <v>24371.27</v>
      </c>
      <c r="I7" s="10">
        <v>12176.75</v>
      </c>
      <c r="J7" s="10">
        <v>0</v>
      </c>
      <c r="K7" s="10">
        <v>0</v>
      </c>
      <c r="L7" s="10">
        <v>12176.75</v>
      </c>
      <c r="M7" s="10">
        <v>12194.52</v>
      </c>
      <c r="N7" s="17">
        <v>20663.689999999999</v>
      </c>
      <c r="O7" s="18">
        <f>L7/N7</f>
        <v>0.58928245632798404</v>
      </c>
      <c r="P7" s="18">
        <f>L7/H7</f>
        <v>0.49963543139114203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26.1" customHeight="1">
      <c r="A8" s="3">
        <f>SUBTOTAL(103,$B$4:B8)</f>
        <v>5</v>
      </c>
      <c r="B8" s="7" t="s">
        <v>38</v>
      </c>
      <c r="C8" s="8" t="s">
        <v>41</v>
      </c>
      <c r="D8" s="9" t="s">
        <v>42</v>
      </c>
      <c r="E8" s="7"/>
      <c r="F8" s="7"/>
      <c r="G8" s="9" t="s">
        <v>32</v>
      </c>
      <c r="H8" s="10">
        <v>59353.33</v>
      </c>
      <c r="I8" s="10">
        <v>15359.24</v>
      </c>
      <c r="J8" s="10">
        <v>7548.62</v>
      </c>
      <c r="K8" s="10">
        <v>4074.12</v>
      </c>
      <c r="L8" s="10">
        <v>26981.98</v>
      </c>
      <c r="M8" s="20">
        <v>32371.35</v>
      </c>
      <c r="N8" s="21">
        <v>28728.03</v>
      </c>
      <c r="O8" s="18">
        <f>L8/N8</f>
        <v>0.93922138065158001</v>
      </c>
      <c r="P8" s="18">
        <f>L8/H8</f>
        <v>0.45459926174319099</v>
      </c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66" customHeight="1">
      <c r="A9" s="3">
        <f>SUBTOTAL(103,$B$4:B9)</f>
        <v>6</v>
      </c>
      <c r="B9" s="11" t="s">
        <v>43</v>
      </c>
      <c r="C9" s="11" t="s">
        <v>44</v>
      </c>
      <c r="D9" s="11" t="s">
        <v>45</v>
      </c>
      <c r="E9" s="11"/>
      <c r="F9" s="11"/>
      <c r="G9" s="11" t="s">
        <v>37</v>
      </c>
      <c r="H9" s="11"/>
      <c r="I9" s="11"/>
      <c r="J9" s="11"/>
      <c r="K9" s="11"/>
      <c r="L9" s="11"/>
      <c r="M9" s="11" t="s">
        <v>46</v>
      </c>
      <c r="N9" s="19"/>
      <c r="O9" s="19"/>
      <c r="P9" s="19"/>
      <c r="Q9" s="11">
        <v>2</v>
      </c>
      <c r="R9" s="28" t="s">
        <v>203</v>
      </c>
      <c r="S9" s="28" t="s">
        <v>205</v>
      </c>
      <c r="T9" s="28" t="s">
        <v>204</v>
      </c>
      <c r="U9" s="28" t="s">
        <v>206</v>
      </c>
      <c r="V9" s="22">
        <v>10196</v>
      </c>
      <c r="W9" s="30" t="s">
        <v>207</v>
      </c>
      <c r="X9" s="30" t="s">
        <v>218</v>
      </c>
      <c r="Y9" s="29" t="s">
        <v>208</v>
      </c>
      <c r="Z9" s="28" t="s">
        <v>219</v>
      </c>
      <c r="AA9" s="28" t="s">
        <v>209</v>
      </c>
    </row>
    <row r="10" spans="1:27" ht="66" customHeight="1">
      <c r="A10" s="3">
        <f>SUBTOTAL(103,$B$4:B10)</f>
        <v>7</v>
      </c>
      <c r="B10" s="11" t="s">
        <v>43</v>
      </c>
      <c r="C10" s="11" t="s">
        <v>47</v>
      </c>
      <c r="D10" s="11" t="s">
        <v>48</v>
      </c>
      <c r="E10" s="11"/>
      <c r="F10" s="11"/>
      <c r="G10" s="11" t="s">
        <v>37</v>
      </c>
      <c r="H10" s="11"/>
      <c r="I10" s="11"/>
      <c r="J10" s="11"/>
      <c r="K10" s="11"/>
      <c r="L10" s="11"/>
      <c r="M10" s="11" t="s">
        <v>48</v>
      </c>
      <c r="N10" s="19"/>
      <c r="O10" s="19"/>
      <c r="P10" s="19"/>
      <c r="Q10" s="11">
        <v>2</v>
      </c>
      <c r="R10" s="28" t="s">
        <v>203</v>
      </c>
      <c r="S10" s="28" t="s">
        <v>205</v>
      </c>
      <c r="T10" s="28" t="s">
        <v>204</v>
      </c>
      <c r="U10" s="28" t="s">
        <v>206</v>
      </c>
      <c r="V10" s="22">
        <v>12582.29</v>
      </c>
      <c r="W10" s="30" t="s">
        <v>210</v>
      </c>
      <c r="X10" s="30" t="s">
        <v>220</v>
      </c>
      <c r="Y10" s="29" t="s">
        <v>211</v>
      </c>
      <c r="Z10" s="28" t="s">
        <v>212</v>
      </c>
      <c r="AA10" s="28" t="s">
        <v>213</v>
      </c>
    </row>
    <row r="11" spans="1:27" ht="66" customHeight="1">
      <c r="A11" s="3">
        <f>SUBTOTAL(103,$B$4:B11)</f>
        <v>8</v>
      </c>
      <c r="B11" s="11" t="s">
        <v>43</v>
      </c>
      <c r="C11" s="11" t="s">
        <v>49</v>
      </c>
      <c r="D11" s="11" t="s">
        <v>50</v>
      </c>
      <c r="E11" s="11"/>
      <c r="F11" s="11"/>
      <c r="G11" s="11" t="s">
        <v>37</v>
      </c>
      <c r="H11" s="11"/>
      <c r="I11" s="11"/>
      <c r="J11" s="11"/>
      <c r="K11" s="11"/>
      <c r="L11" s="11"/>
      <c r="M11" s="11" t="s">
        <v>50</v>
      </c>
      <c r="N11" s="19"/>
      <c r="O11" s="19"/>
      <c r="P11" s="19"/>
      <c r="Q11" s="11">
        <v>2</v>
      </c>
      <c r="R11" s="28" t="s">
        <v>203</v>
      </c>
      <c r="S11" s="28" t="s">
        <v>205</v>
      </c>
      <c r="T11" s="28" t="s">
        <v>204</v>
      </c>
      <c r="U11" s="28" t="s">
        <v>206</v>
      </c>
      <c r="V11" s="22">
        <v>10791.97</v>
      </c>
      <c r="W11" s="30" t="s">
        <v>214</v>
      </c>
      <c r="X11" s="22"/>
      <c r="Y11" s="29" t="s">
        <v>215</v>
      </c>
      <c r="Z11" s="28" t="s">
        <v>216</v>
      </c>
      <c r="AA11" s="28" t="s">
        <v>217</v>
      </c>
    </row>
    <row r="12" spans="1:27" ht="26.1" customHeight="1">
      <c r="A12" s="3">
        <f>SUBTOTAL(103,$B$4:B12)</f>
        <v>9</v>
      </c>
      <c r="B12" s="7" t="s">
        <v>51</v>
      </c>
      <c r="C12" s="8" t="s">
        <v>52</v>
      </c>
      <c r="D12" s="9" t="s">
        <v>53</v>
      </c>
      <c r="E12" s="7"/>
      <c r="F12" s="7"/>
      <c r="G12" s="9" t="s">
        <v>32</v>
      </c>
      <c r="H12" s="10">
        <v>35706.300000000003</v>
      </c>
      <c r="I12" s="10">
        <v>19658.91</v>
      </c>
      <c r="J12" s="10">
        <v>0</v>
      </c>
      <c r="K12" s="10">
        <v>0</v>
      </c>
      <c r="L12" s="10">
        <v>19658.91</v>
      </c>
      <c r="M12" s="10">
        <v>16047.39</v>
      </c>
      <c r="N12" s="17">
        <v>28139.07</v>
      </c>
      <c r="O12" s="18">
        <f>L12/N12</f>
        <v>0.69863396338258499</v>
      </c>
      <c r="P12" s="18">
        <f>L12/H12</f>
        <v>0.55057258803068398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26.1" customHeight="1">
      <c r="A13" s="3">
        <f>SUBTOTAL(103,$B$4:B13)</f>
        <v>10</v>
      </c>
      <c r="B13" s="11" t="s">
        <v>51</v>
      </c>
      <c r="C13" s="11" t="s">
        <v>54</v>
      </c>
      <c r="D13" s="11" t="s">
        <v>55</v>
      </c>
      <c r="E13" s="11"/>
      <c r="F13" s="11"/>
      <c r="G13" s="11" t="s">
        <v>37</v>
      </c>
      <c r="H13" s="11"/>
      <c r="I13" s="11"/>
      <c r="J13" s="11"/>
      <c r="K13" s="11"/>
      <c r="L13" s="11"/>
      <c r="M13" s="11" t="s">
        <v>56</v>
      </c>
      <c r="N13" s="19"/>
      <c r="O13" s="19"/>
      <c r="P13" s="19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26.1" customHeight="1">
      <c r="A14" s="3">
        <f>SUBTOTAL(103,$B$4:B14)</f>
        <v>11</v>
      </c>
      <c r="B14" s="11" t="s">
        <v>51</v>
      </c>
      <c r="C14" s="11" t="s">
        <v>57</v>
      </c>
      <c r="D14" s="11" t="s">
        <v>58</v>
      </c>
      <c r="E14" s="11"/>
      <c r="F14" s="11"/>
      <c r="G14" s="11" t="s">
        <v>37</v>
      </c>
      <c r="H14" s="11"/>
      <c r="I14" s="11"/>
      <c r="J14" s="11"/>
      <c r="K14" s="11"/>
      <c r="L14" s="11"/>
      <c r="M14" s="11" t="s">
        <v>56</v>
      </c>
      <c r="N14" s="19"/>
      <c r="O14" s="19"/>
      <c r="P14" s="1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26.1" customHeight="1">
      <c r="A15" s="3">
        <f>SUBTOTAL(103,$B$4:B15)</f>
        <v>12</v>
      </c>
      <c r="B15" s="11" t="s">
        <v>51</v>
      </c>
      <c r="C15" s="11" t="s">
        <v>59</v>
      </c>
      <c r="D15" s="11" t="s">
        <v>60</v>
      </c>
      <c r="E15" s="11"/>
      <c r="F15" s="11"/>
      <c r="G15" s="11" t="s">
        <v>37</v>
      </c>
      <c r="H15" s="11"/>
      <c r="I15" s="11"/>
      <c r="J15" s="11"/>
      <c r="K15" s="11"/>
      <c r="L15" s="11"/>
      <c r="M15" s="11" t="s">
        <v>56</v>
      </c>
      <c r="N15" s="19"/>
      <c r="O15" s="19"/>
      <c r="P15" s="19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26.1" customHeight="1">
      <c r="A16" s="3">
        <f>SUBTOTAL(103,$B$4:B16)</f>
        <v>13</v>
      </c>
      <c r="B16" s="11" t="s">
        <v>51</v>
      </c>
      <c r="C16" s="11" t="s">
        <v>61</v>
      </c>
      <c r="D16" s="11" t="s">
        <v>62</v>
      </c>
      <c r="E16" s="11"/>
      <c r="F16" s="11"/>
      <c r="G16" s="11" t="s">
        <v>37</v>
      </c>
      <c r="H16" s="11"/>
      <c r="I16" s="11"/>
      <c r="J16" s="11"/>
      <c r="K16" s="11"/>
      <c r="L16" s="11"/>
      <c r="M16" s="11" t="s">
        <v>63</v>
      </c>
      <c r="N16" s="19"/>
      <c r="O16" s="19"/>
      <c r="P16" s="19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8" ht="26.1" customHeight="1">
      <c r="A17" s="3">
        <f>SUBTOTAL(103,$B$4:B17)</f>
        <v>14</v>
      </c>
      <c r="B17" s="7" t="s">
        <v>64</v>
      </c>
      <c r="C17" s="8" t="s">
        <v>65</v>
      </c>
      <c r="D17" s="9" t="s">
        <v>66</v>
      </c>
      <c r="E17" s="7"/>
      <c r="F17" s="7"/>
      <c r="G17" s="9" t="s">
        <v>32</v>
      </c>
      <c r="H17" s="10">
        <v>30843.71</v>
      </c>
      <c r="I17" s="10">
        <v>17196.2</v>
      </c>
      <c r="J17" s="10">
        <v>0</v>
      </c>
      <c r="K17" s="10">
        <v>0</v>
      </c>
      <c r="L17" s="10">
        <v>17196.2</v>
      </c>
      <c r="M17" s="10">
        <v>13647.51</v>
      </c>
      <c r="N17" s="17">
        <v>28255.49</v>
      </c>
      <c r="O17" s="18">
        <f>L17/N17</f>
        <v>0.60859677181319405</v>
      </c>
      <c r="P17" s="18">
        <f>L17/H17</f>
        <v>0.55752696416870695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8" ht="26.1" customHeight="1">
      <c r="A18" s="3">
        <f>SUBTOTAL(103,$B$4:B18)</f>
        <v>15</v>
      </c>
      <c r="B18" s="7" t="s">
        <v>67</v>
      </c>
      <c r="C18" s="8" t="s">
        <v>68</v>
      </c>
      <c r="D18" s="9" t="s">
        <v>69</v>
      </c>
      <c r="E18" s="7"/>
      <c r="F18" s="7"/>
      <c r="G18" s="9" t="s">
        <v>32</v>
      </c>
      <c r="H18" s="10">
        <v>22051.56</v>
      </c>
      <c r="I18" s="10">
        <v>11495.81</v>
      </c>
      <c r="J18" s="10">
        <v>0</v>
      </c>
      <c r="K18" s="10">
        <v>0</v>
      </c>
      <c r="L18" s="10">
        <v>11495.81</v>
      </c>
      <c r="M18" s="10">
        <v>10555.75</v>
      </c>
      <c r="N18" s="17">
        <v>20298.52</v>
      </c>
      <c r="O18" s="18">
        <f>L18/N18</f>
        <v>0.56633734873281405</v>
      </c>
      <c r="P18" s="18">
        <f>L18/H18</f>
        <v>0.52131504528477801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8" ht="26.1" customHeight="1">
      <c r="A19" s="3">
        <f>SUBTOTAL(103,$B$4:B19)</f>
        <v>16</v>
      </c>
      <c r="B19" s="7" t="s">
        <v>67</v>
      </c>
      <c r="C19" s="8" t="s">
        <v>70</v>
      </c>
      <c r="D19" s="9" t="s">
        <v>71</v>
      </c>
      <c r="E19" s="7"/>
      <c r="F19" s="7"/>
      <c r="G19" s="9" t="s">
        <v>32</v>
      </c>
      <c r="H19" s="10">
        <v>24771.22</v>
      </c>
      <c r="I19" s="10">
        <v>10456.469999999999</v>
      </c>
      <c r="J19" s="10">
        <v>0</v>
      </c>
      <c r="K19" s="10">
        <v>0</v>
      </c>
      <c r="L19" s="10">
        <v>10456.469999999999</v>
      </c>
      <c r="M19" s="10">
        <v>14314.75</v>
      </c>
      <c r="N19" s="17">
        <v>22113.83</v>
      </c>
      <c r="O19" s="18">
        <f>L19/N19</f>
        <v>0.47284753477801</v>
      </c>
      <c r="P19" s="18">
        <f>L19/H19</f>
        <v>0.42212172028668699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8" ht="26.1" customHeight="1">
      <c r="A20" s="3">
        <f>SUBTOTAL(103,$B$4:B20)</f>
        <v>17</v>
      </c>
      <c r="B20" s="7" t="s">
        <v>72</v>
      </c>
      <c r="C20" s="8" t="s">
        <v>73</v>
      </c>
      <c r="D20" s="9" t="s">
        <v>74</v>
      </c>
      <c r="E20" s="7"/>
      <c r="F20" s="7"/>
      <c r="G20" s="9" t="s">
        <v>32</v>
      </c>
      <c r="H20" s="10">
        <v>66171.06</v>
      </c>
      <c r="I20" s="10">
        <v>26217.93</v>
      </c>
      <c r="J20" s="10">
        <v>6584.09</v>
      </c>
      <c r="K20" s="10">
        <v>0</v>
      </c>
      <c r="L20" s="10">
        <v>32802.019999999997</v>
      </c>
      <c r="M20" s="20">
        <v>33369.040000000001</v>
      </c>
      <c r="N20" s="17">
        <v>51191.41</v>
      </c>
      <c r="O20" s="18">
        <f>L20/N20</f>
        <v>0.64077195763898698</v>
      </c>
      <c r="P20" s="18">
        <f>L20/H20</f>
        <v>0.49571549858805303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8" ht="26.1" customHeight="1">
      <c r="A21" s="3">
        <f>SUBTOTAL(103,$B$4:B21)</f>
        <v>18</v>
      </c>
      <c r="B21" s="11" t="s">
        <v>72</v>
      </c>
      <c r="C21" s="11" t="s">
        <v>75</v>
      </c>
      <c r="D21" s="11" t="s">
        <v>76</v>
      </c>
      <c r="E21" s="11"/>
      <c r="F21" s="11"/>
      <c r="G21" s="11" t="s">
        <v>37</v>
      </c>
      <c r="H21" s="11"/>
      <c r="I21" s="11"/>
      <c r="J21" s="11"/>
      <c r="K21" s="11"/>
      <c r="L21" s="11"/>
      <c r="M21" s="11" t="s">
        <v>77</v>
      </c>
      <c r="N21" s="19"/>
      <c r="O21" s="19"/>
      <c r="P21" s="19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8" ht="26.1" customHeight="1">
      <c r="A22" s="3">
        <f>SUBTOTAL(103,$B$4:B22)</f>
        <v>19</v>
      </c>
      <c r="B22" s="11" t="s">
        <v>72</v>
      </c>
      <c r="C22" s="11" t="s">
        <v>78</v>
      </c>
      <c r="D22" s="11" t="s">
        <v>79</v>
      </c>
      <c r="E22" s="11"/>
      <c r="F22" s="11"/>
      <c r="G22" s="11" t="s">
        <v>37</v>
      </c>
      <c r="H22" s="11"/>
      <c r="I22" s="11"/>
      <c r="J22" s="11"/>
      <c r="K22" s="11"/>
      <c r="L22" s="11"/>
      <c r="M22" s="11" t="s">
        <v>79</v>
      </c>
      <c r="N22" s="19"/>
      <c r="O22" s="19"/>
      <c r="P22" s="19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8" ht="26.1" customHeight="1">
      <c r="A23" s="3">
        <f>SUBTOTAL(103,$B$4:B23)</f>
        <v>20</v>
      </c>
      <c r="B23" s="11" t="s">
        <v>72</v>
      </c>
      <c r="C23" s="11" t="s">
        <v>80</v>
      </c>
      <c r="D23" s="11" t="s">
        <v>81</v>
      </c>
      <c r="E23" s="11"/>
      <c r="F23" s="11"/>
      <c r="G23" s="11" t="s">
        <v>37</v>
      </c>
      <c r="H23" s="11"/>
      <c r="I23" s="11"/>
      <c r="J23" s="11"/>
      <c r="K23" s="11"/>
      <c r="L23" s="11"/>
      <c r="M23" s="11" t="s">
        <v>79</v>
      </c>
      <c r="N23" s="19"/>
      <c r="O23" s="19"/>
      <c r="P23" s="19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8" ht="26.1" customHeight="1">
      <c r="A24" s="3">
        <f>SUBTOTAL(103,$B$4:B24)</f>
        <v>21</v>
      </c>
      <c r="B24" s="7" t="s">
        <v>82</v>
      </c>
      <c r="C24" s="8" t="s">
        <v>83</v>
      </c>
      <c r="D24" s="9" t="s">
        <v>84</v>
      </c>
      <c r="E24" s="7"/>
      <c r="F24" s="7"/>
      <c r="G24" s="9" t="s">
        <v>32</v>
      </c>
      <c r="H24" s="10">
        <v>76436.2</v>
      </c>
      <c r="I24" s="10">
        <v>35374.300000000003</v>
      </c>
      <c r="J24" s="10">
        <v>4474.8100000000004</v>
      </c>
      <c r="K24" s="10">
        <v>0</v>
      </c>
      <c r="L24" s="10">
        <v>39849.11</v>
      </c>
      <c r="M24" s="20">
        <v>36587.089999999997</v>
      </c>
      <c r="N24" s="17">
        <v>56832.32</v>
      </c>
      <c r="O24" s="18">
        <f>L24/N24</f>
        <v>0.70116986250077395</v>
      </c>
      <c r="P24" s="18">
        <f>L24/H24</f>
        <v>0.52133818792666298</v>
      </c>
      <c r="Q24" s="26">
        <v>1</v>
      </c>
      <c r="R24" s="26" t="s">
        <v>85</v>
      </c>
      <c r="S24" s="26" t="s">
        <v>86</v>
      </c>
      <c r="T24" s="26" t="s">
        <v>87</v>
      </c>
      <c r="U24" s="26" t="s">
        <v>88</v>
      </c>
      <c r="V24" s="26">
        <v>13874.07</v>
      </c>
      <c r="W24" s="26" t="s">
        <v>89</v>
      </c>
      <c r="X24" s="26" t="s">
        <v>90</v>
      </c>
      <c r="Y24" s="26" t="s">
        <v>91</v>
      </c>
      <c r="Z24" s="26" t="s">
        <v>92</v>
      </c>
      <c r="AA24" s="26" t="s">
        <v>93</v>
      </c>
      <c r="AB24" t="s">
        <v>94</v>
      </c>
    </row>
    <row r="25" spans="1:28" ht="26.1" customHeight="1">
      <c r="A25" s="3">
        <f>SUBTOTAL(103,$B$4:B25)</f>
        <v>22</v>
      </c>
      <c r="B25" s="12" t="s">
        <v>82</v>
      </c>
      <c r="C25" s="13" t="s">
        <v>95</v>
      </c>
      <c r="D25" s="14" t="s">
        <v>96</v>
      </c>
      <c r="E25" s="12"/>
      <c r="F25" s="12"/>
      <c r="G25" s="14" t="s">
        <v>32</v>
      </c>
      <c r="H25" s="15">
        <v>34821.599999999999</v>
      </c>
      <c r="I25" s="15">
        <v>9780.7000000000007</v>
      </c>
      <c r="J25" s="15">
        <v>2210.75</v>
      </c>
      <c r="K25" s="15">
        <v>5733.28</v>
      </c>
      <c r="L25" s="15">
        <v>17724.73</v>
      </c>
      <c r="M25" s="15">
        <v>17096.87</v>
      </c>
      <c r="N25" s="21">
        <v>20181.849999999999</v>
      </c>
      <c r="O25" s="18">
        <f>L25/N25</f>
        <v>0.87825100275742796</v>
      </c>
      <c r="P25" s="18">
        <f>L25/H25</f>
        <v>0.50901538125761003</v>
      </c>
      <c r="Q25" s="27">
        <v>3</v>
      </c>
      <c r="R25" s="27" t="s">
        <v>85</v>
      </c>
      <c r="S25" s="27" t="s">
        <v>86</v>
      </c>
      <c r="T25" s="27" t="s">
        <v>88</v>
      </c>
      <c r="U25" s="27" t="s">
        <v>88</v>
      </c>
      <c r="V25" s="27">
        <v>15076.67</v>
      </c>
      <c r="W25" s="27" t="s">
        <v>97</v>
      </c>
      <c r="X25" s="27" t="s">
        <v>98</v>
      </c>
      <c r="Y25" s="27" t="s">
        <v>99</v>
      </c>
      <c r="Z25" s="27" t="s">
        <v>100</v>
      </c>
      <c r="AA25" s="27" t="s">
        <v>93</v>
      </c>
    </row>
    <row r="26" spans="1:28" ht="26.1" customHeight="1">
      <c r="A26" s="3">
        <f>SUBTOTAL(103,$B$4:B26)</f>
        <v>23</v>
      </c>
      <c r="B26" s="11" t="s">
        <v>82</v>
      </c>
      <c r="C26" s="11" t="s">
        <v>101</v>
      </c>
      <c r="D26" s="11" t="s">
        <v>102</v>
      </c>
      <c r="E26" s="11"/>
      <c r="F26" s="11"/>
      <c r="G26" s="11" t="s">
        <v>103</v>
      </c>
      <c r="H26" s="11"/>
      <c r="I26" s="11"/>
      <c r="J26" s="11"/>
      <c r="K26" s="11"/>
      <c r="L26" s="11"/>
      <c r="M26" s="11" t="s">
        <v>102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8" ht="26.1" customHeight="1">
      <c r="A27" s="3">
        <f>SUBTOTAL(103,$B$4:B27)</f>
        <v>24</v>
      </c>
      <c r="B27" s="11" t="s">
        <v>82</v>
      </c>
      <c r="C27" s="11" t="s">
        <v>104</v>
      </c>
      <c r="D27" s="11" t="s">
        <v>105</v>
      </c>
      <c r="E27" s="11"/>
      <c r="F27" s="11"/>
      <c r="G27" s="11" t="s">
        <v>103</v>
      </c>
      <c r="H27" s="11"/>
      <c r="I27" s="11"/>
      <c r="J27" s="11"/>
      <c r="K27" s="11"/>
      <c r="L27" s="11"/>
      <c r="M27" s="11" t="s">
        <v>105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8" ht="26.1" customHeight="1">
      <c r="A28" s="3">
        <f>SUBTOTAL(103,$B$4:B28)</f>
        <v>25</v>
      </c>
      <c r="B28" s="7" t="s">
        <v>106</v>
      </c>
      <c r="C28" s="8" t="s">
        <v>107</v>
      </c>
      <c r="D28" s="9" t="s">
        <v>108</v>
      </c>
      <c r="E28" s="7" t="s">
        <v>109</v>
      </c>
      <c r="F28" s="7" t="s">
        <v>110</v>
      </c>
      <c r="G28" s="9" t="s">
        <v>32</v>
      </c>
      <c r="H28" s="10">
        <v>71629.179999999993</v>
      </c>
      <c r="I28" s="10">
        <v>26610.62</v>
      </c>
      <c r="J28" s="10">
        <v>6747.82</v>
      </c>
      <c r="K28" s="10">
        <v>0</v>
      </c>
      <c r="L28" s="10">
        <v>33358.44</v>
      </c>
      <c r="M28" s="20">
        <v>38270.74</v>
      </c>
      <c r="N28" s="23">
        <v>51856.98</v>
      </c>
      <c r="O28" s="24">
        <f>L28/N28</f>
        <v>0.64327772269036898</v>
      </c>
      <c r="P28" s="24">
        <f>L28/H28</f>
        <v>0.46571020357904402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8" ht="26.1" customHeight="1">
      <c r="A29" s="3">
        <f>SUBTOTAL(103,$B$4:B29)</f>
        <v>26</v>
      </c>
      <c r="B29" s="7" t="s">
        <v>106</v>
      </c>
      <c r="C29" s="8" t="s">
        <v>111</v>
      </c>
      <c r="D29" s="9" t="s">
        <v>112</v>
      </c>
      <c r="E29" s="7"/>
      <c r="F29" s="7"/>
      <c r="G29" s="9" t="s">
        <v>32</v>
      </c>
      <c r="H29" s="10">
        <v>30988.19</v>
      </c>
      <c r="I29" s="10">
        <v>11216.41</v>
      </c>
      <c r="J29" s="10">
        <v>0</v>
      </c>
      <c r="K29" s="10">
        <v>0</v>
      </c>
      <c r="L29" s="10">
        <v>11216.41</v>
      </c>
      <c r="M29" s="10">
        <v>19771.78</v>
      </c>
      <c r="N29" s="23">
        <v>22840.58</v>
      </c>
      <c r="O29" s="24">
        <f>L29/N29</f>
        <v>0.491073781839165</v>
      </c>
      <c r="P29" s="24">
        <f>L29/H29</f>
        <v>0.36195757157807501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8" ht="26.1" customHeight="1">
      <c r="A30" s="3">
        <f>SUBTOTAL(103,$B$4:B30)</f>
        <v>27</v>
      </c>
      <c r="B30" s="11" t="s">
        <v>106</v>
      </c>
      <c r="C30" s="11" t="s">
        <v>113</v>
      </c>
      <c r="D30" s="11" t="s">
        <v>114</v>
      </c>
      <c r="E30" s="11"/>
      <c r="F30" s="11"/>
      <c r="G30" s="11" t="s">
        <v>37</v>
      </c>
      <c r="H30" s="11"/>
      <c r="I30" s="11"/>
      <c r="J30" s="11"/>
      <c r="K30" s="11"/>
      <c r="L30" s="11"/>
      <c r="M30" s="11" t="s">
        <v>114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8" ht="26.1" customHeight="1">
      <c r="A31" s="3">
        <f>SUBTOTAL(103,$B$4:B31)</f>
        <v>28</v>
      </c>
      <c r="B31" s="7" t="s">
        <v>115</v>
      </c>
      <c r="C31" s="8" t="s">
        <v>116</v>
      </c>
      <c r="D31" s="9" t="s">
        <v>117</v>
      </c>
      <c r="E31" s="7" t="s">
        <v>118</v>
      </c>
      <c r="F31" s="7" t="s">
        <v>110</v>
      </c>
      <c r="G31" s="9" t="s">
        <v>32</v>
      </c>
      <c r="H31" s="10">
        <v>20645.29</v>
      </c>
      <c r="I31" s="10">
        <v>9793.66</v>
      </c>
      <c r="J31" s="10">
        <v>0</v>
      </c>
      <c r="K31" s="10">
        <v>0</v>
      </c>
      <c r="L31" s="10">
        <v>9793.66</v>
      </c>
      <c r="M31" s="10">
        <v>10851.63</v>
      </c>
      <c r="N31" s="23">
        <v>17395.169999999998</v>
      </c>
      <c r="O31" s="24">
        <f>L31/N31</f>
        <v>0.56301030688403697</v>
      </c>
      <c r="P31" s="24">
        <f>L31/H31</f>
        <v>0.47437744880309302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8" ht="26.1" customHeight="1">
      <c r="A32" s="3">
        <f>SUBTOTAL(103,$B$4:B32)</f>
        <v>29</v>
      </c>
      <c r="B32" s="11" t="s">
        <v>115</v>
      </c>
      <c r="C32" s="11" t="s">
        <v>119</v>
      </c>
      <c r="D32" s="11" t="s">
        <v>120</v>
      </c>
      <c r="E32" s="11"/>
      <c r="F32" s="11"/>
      <c r="G32" s="11" t="s">
        <v>37</v>
      </c>
      <c r="H32" s="11"/>
      <c r="I32" s="11"/>
      <c r="J32" s="11"/>
      <c r="K32" s="11"/>
      <c r="L32" s="11"/>
      <c r="M32" s="11" t="s">
        <v>121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ht="26.1" customHeight="1">
      <c r="A33" s="3">
        <f>SUBTOTAL(103,$B$4:B33)</f>
        <v>30</v>
      </c>
      <c r="B33" s="11" t="s">
        <v>122</v>
      </c>
      <c r="C33" s="11" t="s">
        <v>123</v>
      </c>
      <c r="D33" s="11" t="s">
        <v>124</v>
      </c>
      <c r="E33" s="11"/>
      <c r="F33" s="11"/>
      <c r="G33" s="11" t="s">
        <v>37</v>
      </c>
      <c r="H33" s="11"/>
      <c r="I33" s="11"/>
      <c r="J33" s="11"/>
      <c r="K33" s="11"/>
      <c r="L33" s="11"/>
      <c r="M33" s="11" t="s">
        <v>124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ht="26.1" customHeight="1">
      <c r="A34" s="3">
        <f>SUBTOTAL(103,$B$4:B34)</f>
        <v>31</v>
      </c>
      <c r="B34" s="11" t="s">
        <v>125</v>
      </c>
      <c r="C34" s="11" t="s">
        <v>126</v>
      </c>
      <c r="D34" s="11" t="s">
        <v>127</v>
      </c>
      <c r="E34" s="11"/>
      <c r="F34" s="11"/>
      <c r="G34" s="11" t="s">
        <v>37</v>
      </c>
      <c r="H34" s="11"/>
      <c r="I34" s="11"/>
      <c r="J34" s="11"/>
      <c r="K34" s="11"/>
      <c r="L34" s="11"/>
      <c r="M34" s="11" t="s">
        <v>128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26.1" customHeight="1">
      <c r="A35" s="3">
        <f>SUBTOTAL(103,$B$4:B35)</f>
        <v>32</v>
      </c>
      <c r="B35" s="11" t="s">
        <v>125</v>
      </c>
      <c r="C35" s="11" t="s">
        <v>129</v>
      </c>
      <c r="D35" s="11" t="s">
        <v>128</v>
      </c>
      <c r="E35" s="11"/>
      <c r="F35" s="11"/>
      <c r="G35" s="11" t="s">
        <v>37</v>
      </c>
      <c r="H35" s="11"/>
      <c r="I35" s="11"/>
      <c r="J35" s="11"/>
      <c r="K35" s="11"/>
      <c r="L35" s="11"/>
      <c r="M35" s="11" t="s">
        <v>128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ht="26.1" customHeight="1">
      <c r="A36" s="3">
        <f>SUBTOTAL(103,$B$4:B36)</f>
        <v>33</v>
      </c>
      <c r="B36" s="11" t="s">
        <v>130</v>
      </c>
      <c r="C36" s="11" t="s">
        <v>131</v>
      </c>
      <c r="D36" s="11" t="s">
        <v>132</v>
      </c>
      <c r="E36" s="11"/>
      <c r="F36" s="11"/>
      <c r="G36" s="11" t="s">
        <v>37</v>
      </c>
      <c r="H36" s="11"/>
      <c r="I36" s="11"/>
      <c r="J36" s="11"/>
      <c r="K36" s="11"/>
      <c r="L36" s="11"/>
      <c r="M36" s="11" t="s">
        <v>132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ht="26.1" customHeight="1">
      <c r="A37" s="3">
        <f>SUBTOTAL(103,$B$4:B37)</f>
        <v>34</v>
      </c>
      <c r="B37" s="11" t="s">
        <v>130</v>
      </c>
      <c r="C37" s="11" t="s">
        <v>133</v>
      </c>
      <c r="D37" s="11" t="s">
        <v>134</v>
      </c>
      <c r="E37" s="11"/>
      <c r="F37" s="11"/>
      <c r="G37" s="11" t="s">
        <v>37</v>
      </c>
      <c r="H37" s="11"/>
      <c r="I37" s="11"/>
      <c r="J37" s="11"/>
      <c r="K37" s="11"/>
      <c r="L37" s="11"/>
      <c r="M37" s="11" t="s">
        <v>134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ht="26.1" customHeight="1">
      <c r="A38" s="3">
        <f>SUBTOTAL(103,$B$4:B38)</f>
        <v>35</v>
      </c>
      <c r="B38" s="11" t="s">
        <v>130</v>
      </c>
      <c r="C38" s="11" t="s">
        <v>135</v>
      </c>
      <c r="D38" s="11" t="s">
        <v>136</v>
      </c>
      <c r="E38" s="11"/>
      <c r="F38" s="11"/>
      <c r="G38" s="11" t="s">
        <v>37</v>
      </c>
      <c r="H38" s="11"/>
      <c r="I38" s="11"/>
      <c r="J38" s="11"/>
      <c r="K38" s="11"/>
      <c r="L38" s="11"/>
      <c r="M38" s="11" t="s">
        <v>137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ht="26.1" customHeight="1">
      <c r="A39" s="3">
        <f>SUBTOTAL(103,$B$4:B39)</f>
        <v>36</v>
      </c>
      <c r="B39" s="11" t="s">
        <v>130</v>
      </c>
      <c r="C39" s="11" t="s">
        <v>138</v>
      </c>
      <c r="D39" s="11" t="s">
        <v>139</v>
      </c>
      <c r="E39" s="11"/>
      <c r="F39" s="11"/>
      <c r="G39" s="11" t="s">
        <v>37</v>
      </c>
      <c r="H39" s="11"/>
      <c r="I39" s="11"/>
      <c r="J39" s="11"/>
      <c r="K39" s="11"/>
      <c r="L39" s="11"/>
      <c r="M39" s="11" t="s">
        <v>139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ht="26.1" customHeight="1">
      <c r="A40" s="3">
        <f>SUBTOTAL(103,$B$4:B40)</f>
        <v>37</v>
      </c>
      <c r="B40" s="11" t="s">
        <v>130</v>
      </c>
      <c r="C40" s="11" t="s">
        <v>140</v>
      </c>
      <c r="D40" s="11" t="s">
        <v>141</v>
      </c>
      <c r="E40" s="11"/>
      <c r="F40" s="11"/>
      <c r="G40" s="11" t="s">
        <v>37</v>
      </c>
      <c r="H40" s="11"/>
      <c r="I40" s="11"/>
      <c r="J40" s="11"/>
      <c r="K40" s="11"/>
      <c r="L40" s="11"/>
      <c r="M40" s="11" t="s">
        <v>141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ht="26.1" customHeight="1">
      <c r="A41" s="3">
        <f>SUBTOTAL(103,$B$4:B41)</f>
        <v>38</v>
      </c>
      <c r="B41" s="11" t="s">
        <v>142</v>
      </c>
      <c r="C41" s="11" t="s">
        <v>143</v>
      </c>
      <c r="D41" s="11" t="s">
        <v>144</v>
      </c>
      <c r="E41" s="11"/>
      <c r="F41" s="11"/>
      <c r="G41" s="11" t="s">
        <v>37</v>
      </c>
      <c r="H41" s="11"/>
      <c r="I41" s="11"/>
      <c r="J41" s="11"/>
      <c r="K41" s="11"/>
      <c r="L41" s="11"/>
      <c r="M41" s="11" t="s">
        <v>144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ht="26.1" customHeight="1">
      <c r="A42" s="3">
        <f>SUBTOTAL(103,$B$4:B42)</f>
        <v>39</v>
      </c>
      <c r="B42" s="11" t="s">
        <v>142</v>
      </c>
      <c r="C42" s="11" t="s">
        <v>145</v>
      </c>
      <c r="D42" s="11" t="s">
        <v>146</v>
      </c>
      <c r="E42" s="11"/>
      <c r="F42" s="11"/>
      <c r="G42" s="11" t="s">
        <v>103</v>
      </c>
      <c r="H42" s="11"/>
      <c r="I42" s="11"/>
      <c r="J42" s="11"/>
      <c r="K42" s="11"/>
      <c r="L42" s="11"/>
      <c r="M42" s="11" t="s">
        <v>146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ht="26.1" customHeight="1">
      <c r="A43" s="3">
        <f>SUBTOTAL(103,$B$4:B43)</f>
        <v>40</v>
      </c>
      <c r="B43" s="11" t="s">
        <v>142</v>
      </c>
      <c r="C43" s="11" t="s">
        <v>147</v>
      </c>
      <c r="D43" s="11" t="s">
        <v>148</v>
      </c>
      <c r="E43" s="11"/>
      <c r="F43" s="11"/>
      <c r="G43" s="11" t="s">
        <v>103</v>
      </c>
      <c r="H43" s="11"/>
      <c r="I43" s="11"/>
      <c r="J43" s="11"/>
      <c r="K43" s="11"/>
      <c r="L43" s="11"/>
      <c r="M43" s="11" t="s">
        <v>148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ht="26.1" customHeight="1">
      <c r="A44" s="3">
        <f>SUBTOTAL(103,$B$4:B44)</f>
        <v>41</v>
      </c>
      <c r="B44" s="11" t="s">
        <v>149</v>
      </c>
      <c r="C44" s="11" t="s">
        <v>150</v>
      </c>
      <c r="D44" s="11" t="s">
        <v>151</v>
      </c>
      <c r="E44" s="11"/>
      <c r="F44" s="11"/>
      <c r="G44" s="11" t="s">
        <v>37</v>
      </c>
      <c r="H44" s="11"/>
      <c r="I44" s="11"/>
      <c r="J44" s="11"/>
      <c r="K44" s="11"/>
      <c r="L44" s="11"/>
      <c r="M44" s="11" t="s">
        <v>152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ht="26.1" customHeight="1">
      <c r="A45" s="3">
        <f>SUBTOTAL(103,$B$4:B45)</f>
        <v>42</v>
      </c>
      <c r="B45" s="11" t="s">
        <v>149</v>
      </c>
      <c r="C45" s="11" t="s">
        <v>153</v>
      </c>
      <c r="D45" s="11" t="s">
        <v>154</v>
      </c>
      <c r="E45" s="11"/>
      <c r="F45" s="11"/>
      <c r="G45" s="11" t="s">
        <v>37</v>
      </c>
      <c r="H45" s="11"/>
      <c r="I45" s="11"/>
      <c r="J45" s="11"/>
      <c r="K45" s="11"/>
      <c r="L45" s="11"/>
      <c r="M45" s="11" t="s">
        <v>155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ht="26.1" customHeight="1">
      <c r="A46" s="3">
        <f>SUBTOTAL(103,$B$4:B46)</f>
        <v>43</v>
      </c>
      <c r="B46" s="7" t="s">
        <v>156</v>
      </c>
      <c r="C46" s="8" t="s">
        <v>157</v>
      </c>
      <c r="D46" s="9" t="s">
        <v>158</v>
      </c>
      <c r="E46" s="7"/>
      <c r="F46" s="7"/>
      <c r="G46" s="9" t="s">
        <v>32</v>
      </c>
      <c r="H46" s="10">
        <v>64247.68</v>
      </c>
      <c r="I46" s="10">
        <v>29858.54</v>
      </c>
      <c r="J46" s="10">
        <v>8102.04</v>
      </c>
      <c r="K46" s="10">
        <v>0</v>
      </c>
      <c r="L46" s="10">
        <v>37960.58</v>
      </c>
      <c r="M46" s="10">
        <v>26287.1</v>
      </c>
      <c r="N46" s="23">
        <v>57361.94</v>
      </c>
      <c r="O46" s="24">
        <f>L46/N46</f>
        <v>0.66177294561515898</v>
      </c>
      <c r="P46" s="24">
        <f>L46/H46</f>
        <v>0.590847482741789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26.1" customHeight="1">
      <c r="A47" s="3">
        <f>SUBTOTAL(103,$B$4:B47)</f>
        <v>44</v>
      </c>
      <c r="B47" s="11" t="s">
        <v>156</v>
      </c>
      <c r="C47" s="11" t="s">
        <v>159</v>
      </c>
      <c r="D47" s="11" t="s">
        <v>160</v>
      </c>
      <c r="E47" s="11"/>
      <c r="F47" s="11"/>
      <c r="G47" s="11" t="s">
        <v>37</v>
      </c>
      <c r="H47" s="11"/>
      <c r="I47" s="11"/>
      <c r="J47" s="11"/>
      <c r="K47" s="11"/>
      <c r="L47" s="11"/>
      <c r="M47" s="11" t="s">
        <v>160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26.1" customHeight="1">
      <c r="A48" s="3">
        <f>SUBTOTAL(103,$B$4:B48)</f>
        <v>45</v>
      </c>
      <c r="B48" s="11" t="s">
        <v>156</v>
      </c>
      <c r="C48" s="11" t="s">
        <v>161</v>
      </c>
      <c r="D48" s="11" t="s">
        <v>162</v>
      </c>
      <c r="E48" s="11"/>
      <c r="F48" s="11"/>
      <c r="G48" s="11" t="s">
        <v>37</v>
      </c>
      <c r="H48" s="11"/>
      <c r="I48" s="11"/>
      <c r="J48" s="11"/>
      <c r="K48" s="11"/>
      <c r="L48" s="11"/>
      <c r="M48" s="11" t="s">
        <v>162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ht="26.1" customHeight="1">
      <c r="A49" s="3">
        <f>SUBTOTAL(103,$B$4:B49)</f>
        <v>46</v>
      </c>
      <c r="B49" s="7" t="s">
        <v>163</v>
      </c>
      <c r="C49" s="8" t="s">
        <v>164</v>
      </c>
      <c r="D49" s="9" t="s">
        <v>165</v>
      </c>
      <c r="E49" s="7"/>
      <c r="F49" s="7"/>
      <c r="G49" s="9" t="s">
        <v>32</v>
      </c>
      <c r="H49" s="10">
        <v>23397.25</v>
      </c>
      <c r="I49" s="10">
        <v>9815.7999999999993</v>
      </c>
      <c r="J49" s="10">
        <v>0</v>
      </c>
      <c r="K49" s="10">
        <v>0</v>
      </c>
      <c r="L49" s="10">
        <v>9815.7999999999993</v>
      </c>
      <c r="M49" s="10">
        <v>13581.45</v>
      </c>
      <c r="N49" s="23">
        <v>20922.310000000001</v>
      </c>
      <c r="O49" s="24">
        <f>L49/N49</f>
        <v>0.46915469658942999</v>
      </c>
      <c r="P49" s="24">
        <f>L49/H49</f>
        <v>0.41952793597538202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26.1" customHeight="1">
      <c r="A50" s="3">
        <f>SUBTOTAL(103,$B$4:B50)</f>
        <v>47</v>
      </c>
      <c r="B50" s="7" t="s">
        <v>163</v>
      </c>
      <c r="C50" s="8" t="s">
        <v>166</v>
      </c>
      <c r="D50" s="9" t="s">
        <v>167</v>
      </c>
      <c r="E50" s="7"/>
      <c r="F50" s="7"/>
      <c r="G50" s="9" t="s">
        <v>32</v>
      </c>
      <c r="H50" s="10">
        <v>31031.99</v>
      </c>
      <c r="I50" s="10">
        <v>5518.4</v>
      </c>
      <c r="J50" s="10">
        <v>0</v>
      </c>
      <c r="K50" s="10">
        <v>0</v>
      </c>
      <c r="L50" s="10">
        <v>5518.4</v>
      </c>
      <c r="M50" s="10">
        <v>25513.59</v>
      </c>
      <c r="N50" s="23">
        <v>12762.05</v>
      </c>
      <c r="O50" s="24">
        <f>L50/N50</f>
        <v>0.43240701924847502</v>
      </c>
      <c r="P50" s="24">
        <f>L50/H50</f>
        <v>0.177829394763275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26.1" customHeight="1">
      <c r="A51" s="3">
        <f>SUBTOTAL(103,$B$4:B51)</f>
        <v>48</v>
      </c>
      <c r="B51" s="7" t="s">
        <v>163</v>
      </c>
      <c r="C51" s="8" t="s">
        <v>168</v>
      </c>
      <c r="D51" s="9" t="s">
        <v>169</v>
      </c>
      <c r="E51" s="7" t="s">
        <v>109</v>
      </c>
      <c r="F51" s="7" t="s">
        <v>110</v>
      </c>
      <c r="G51" s="9" t="s">
        <v>32</v>
      </c>
      <c r="H51" s="10">
        <v>39491.269999999997</v>
      </c>
      <c r="I51" s="10">
        <v>15589.41</v>
      </c>
      <c r="J51" s="10">
        <v>8583.31</v>
      </c>
      <c r="K51" s="10">
        <v>3404.62</v>
      </c>
      <c r="L51" s="10">
        <v>27577.34</v>
      </c>
      <c r="M51" s="10">
        <v>11913.93</v>
      </c>
      <c r="N51" s="10">
        <v>29036.45</v>
      </c>
      <c r="O51" s="24">
        <f>L51/N51</f>
        <v>0.94974902234949499</v>
      </c>
      <c r="P51" s="24">
        <f>L51/H51</f>
        <v>0.69831484274878997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26.1" customHeight="1">
      <c r="A52" s="3">
        <f>SUBTOTAL(103,$B$4:B52)</f>
        <v>49</v>
      </c>
      <c r="B52" s="11" t="s">
        <v>163</v>
      </c>
      <c r="C52" s="11" t="s">
        <v>170</v>
      </c>
      <c r="D52" s="11" t="s">
        <v>171</v>
      </c>
      <c r="E52" s="11"/>
      <c r="F52" s="11"/>
      <c r="G52" s="11" t="s">
        <v>37</v>
      </c>
      <c r="H52" s="11"/>
      <c r="I52" s="11"/>
      <c r="J52" s="11"/>
      <c r="K52" s="11"/>
      <c r="L52" s="11"/>
      <c r="M52" s="11" t="s">
        <v>172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ht="26.1" customHeight="1">
      <c r="A53" s="3">
        <f>SUBTOTAL(103,$B$4:B53)</f>
        <v>50</v>
      </c>
      <c r="B53" s="11" t="s">
        <v>163</v>
      </c>
      <c r="C53" s="11" t="s">
        <v>173</v>
      </c>
      <c r="D53" s="11" t="s">
        <v>174</v>
      </c>
      <c r="E53" s="11"/>
      <c r="F53" s="11"/>
      <c r="G53" s="11" t="s">
        <v>37</v>
      </c>
      <c r="H53" s="11"/>
      <c r="I53" s="11"/>
      <c r="J53" s="11"/>
      <c r="K53" s="11"/>
      <c r="L53" s="11"/>
      <c r="M53" s="11" t="s">
        <v>175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27" ht="26.1" customHeight="1">
      <c r="A54" s="3">
        <f>SUBTOTAL(103,$B$4:B54)</f>
        <v>51</v>
      </c>
      <c r="B54" s="11" t="s">
        <v>163</v>
      </c>
      <c r="C54" s="11" t="s">
        <v>176</v>
      </c>
      <c r="D54" s="11" t="s">
        <v>177</v>
      </c>
      <c r="E54" s="11"/>
      <c r="F54" s="11"/>
      <c r="G54" s="11" t="s">
        <v>37</v>
      </c>
      <c r="H54" s="11"/>
      <c r="I54" s="11"/>
      <c r="J54" s="11"/>
      <c r="K54" s="11"/>
      <c r="L54" s="11"/>
      <c r="M54" s="11" t="s">
        <v>178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7" ht="26.1" customHeight="1">
      <c r="A55" s="3">
        <f>SUBTOTAL(103,$B$4:B55)</f>
        <v>52</v>
      </c>
      <c r="B55" s="7" t="s">
        <v>179</v>
      </c>
      <c r="C55" s="8" t="s">
        <v>180</v>
      </c>
      <c r="D55" s="9" t="s">
        <v>181</v>
      </c>
      <c r="E55" s="7"/>
      <c r="F55" s="7"/>
      <c r="G55" s="9" t="s">
        <v>32</v>
      </c>
      <c r="H55" s="10">
        <v>35510.1</v>
      </c>
      <c r="I55" s="10">
        <v>19805.34</v>
      </c>
      <c r="J55" s="10">
        <v>0</v>
      </c>
      <c r="K55" s="10">
        <v>0</v>
      </c>
      <c r="L55" s="10">
        <v>19805.34</v>
      </c>
      <c r="M55" s="10">
        <v>15704.76</v>
      </c>
      <c r="N55" s="23">
        <v>28057.21</v>
      </c>
      <c r="O55" s="24">
        <f>L55/N55</f>
        <v>0.70589128427238501</v>
      </c>
      <c r="P55" s="24">
        <f>L55/H55</f>
        <v>0.55773822095685499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26.1" customHeight="1">
      <c r="A56" s="3">
        <f>SUBTOTAL(103,$B$4:B56)</f>
        <v>53</v>
      </c>
      <c r="B56" s="7" t="s">
        <v>182</v>
      </c>
      <c r="C56" s="8" t="s">
        <v>183</v>
      </c>
      <c r="D56" s="9" t="s">
        <v>184</v>
      </c>
      <c r="E56" s="7"/>
      <c r="F56" s="7"/>
      <c r="G56" s="9" t="s">
        <v>32</v>
      </c>
      <c r="H56" s="10">
        <v>212992.43</v>
      </c>
      <c r="I56" s="10">
        <v>97510.66</v>
      </c>
      <c r="J56" s="10">
        <v>43191.99</v>
      </c>
      <c r="K56" s="10">
        <v>0</v>
      </c>
      <c r="L56" s="10">
        <v>140702.65</v>
      </c>
      <c r="M56" s="20">
        <v>72289.78</v>
      </c>
      <c r="N56" s="23">
        <v>174966.65</v>
      </c>
      <c r="O56" s="24">
        <f>L56/N56</f>
        <v>0.80416839437687104</v>
      </c>
      <c r="P56" s="24">
        <f>L56/H56</f>
        <v>0.66059929923331095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26.1" customHeight="1">
      <c r="A57" s="3">
        <f>SUBTOTAL(103,$B$4:B57)</f>
        <v>54</v>
      </c>
      <c r="B57" s="7" t="s">
        <v>185</v>
      </c>
      <c r="C57" s="8" t="s">
        <v>186</v>
      </c>
      <c r="D57" s="9" t="s">
        <v>187</v>
      </c>
      <c r="E57" s="7"/>
      <c r="F57" s="7"/>
      <c r="G57" s="9" t="s">
        <v>32</v>
      </c>
      <c r="H57" s="10">
        <v>35731.919999999998</v>
      </c>
      <c r="I57" s="10">
        <v>19747.7</v>
      </c>
      <c r="J57" s="10">
        <v>0</v>
      </c>
      <c r="K57" s="10">
        <v>0</v>
      </c>
      <c r="L57" s="10">
        <v>19747.7</v>
      </c>
      <c r="M57" s="10">
        <v>15984.22</v>
      </c>
      <c r="N57" s="23">
        <v>32949.53</v>
      </c>
      <c r="O57" s="24">
        <f>L57/N57</f>
        <v>0.59933176588558301</v>
      </c>
      <c r="P57" s="24">
        <f>L57/H57</f>
        <v>0.552662717256727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26.1" customHeight="1">
      <c r="A58" s="3">
        <f>SUBTOTAL(103,$B$4:B58)</f>
        <v>55</v>
      </c>
      <c r="B58" s="7" t="s">
        <v>185</v>
      </c>
      <c r="C58" s="8" t="s">
        <v>188</v>
      </c>
      <c r="D58" s="9" t="s">
        <v>189</v>
      </c>
      <c r="E58" s="7"/>
      <c r="F58" s="7"/>
      <c r="G58" s="9" t="s">
        <v>32</v>
      </c>
      <c r="H58" s="10">
        <v>50550.17</v>
      </c>
      <c r="I58" s="10">
        <v>22836.71</v>
      </c>
      <c r="J58" s="10">
        <v>4488.67</v>
      </c>
      <c r="K58" s="10">
        <v>0</v>
      </c>
      <c r="L58" s="10">
        <v>27325.38</v>
      </c>
      <c r="M58" s="10">
        <v>23224.79</v>
      </c>
      <c r="N58" s="23">
        <v>44317.82</v>
      </c>
      <c r="O58" s="24">
        <f>L58/N58</f>
        <v>0.61657771072674605</v>
      </c>
      <c r="P58" s="24">
        <f>L58/H58</f>
        <v>0.54055960642664502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26.1" customHeight="1">
      <c r="A59" s="3">
        <f>SUBTOTAL(103,$B$4:B59)</f>
        <v>56</v>
      </c>
      <c r="B59" s="11" t="s">
        <v>185</v>
      </c>
      <c r="C59" s="11" t="s">
        <v>190</v>
      </c>
      <c r="D59" s="11" t="s">
        <v>191</v>
      </c>
      <c r="E59" s="11"/>
      <c r="F59" s="11"/>
      <c r="G59" s="11" t="s">
        <v>37</v>
      </c>
      <c r="H59" s="11"/>
      <c r="I59" s="11"/>
      <c r="J59" s="11"/>
      <c r="K59" s="11"/>
      <c r="L59" s="11"/>
      <c r="M59" s="11" t="s">
        <v>192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7" ht="26.1" customHeight="1">
      <c r="A60" s="3">
        <f>SUBTOTAL(103,$B$4:B60)</f>
        <v>57</v>
      </c>
      <c r="B60" s="11" t="s">
        <v>185</v>
      </c>
      <c r="C60" s="11" t="s">
        <v>193</v>
      </c>
      <c r="D60" s="11" t="s">
        <v>194</v>
      </c>
      <c r="E60" s="11"/>
      <c r="F60" s="11"/>
      <c r="G60" s="11" t="s">
        <v>37</v>
      </c>
      <c r="H60" s="11"/>
      <c r="I60" s="11"/>
      <c r="J60" s="11"/>
      <c r="K60" s="11"/>
      <c r="L60" s="11"/>
      <c r="M60" s="11" t="s">
        <v>195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ht="26.1" customHeight="1">
      <c r="A61" s="3">
        <f>SUBTOTAL(103,$B$4:B61)</f>
        <v>58</v>
      </c>
      <c r="B61" s="11" t="s">
        <v>185</v>
      </c>
      <c r="C61" s="11" t="s">
        <v>196</v>
      </c>
      <c r="D61" s="11" t="s">
        <v>197</v>
      </c>
      <c r="E61" s="11"/>
      <c r="F61" s="11"/>
      <c r="G61" s="11" t="s">
        <v>37</v>
      </c>
      <c r="H61" s="11"/>
      <c r="I61" s="11"/>
      <c r="J61" s="11"/>
      <c r="K61" s="11"/>
      <c r="L61" s="11"/>
      <c r="M61" s="11" t="s">
        <v>197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ht="26.1" customHeight="1">
      <c r="A62" s="3">
        <f>SUBTOTAL(103,$B$4:B62)</f>
        <v>59</v>
      </c>
      <c r="B62" s="11" t="s">
        <v>185</v>
      </c>
      <c r="C62" s="11" t="s">
        <v>198</v>
      </c>
      <c r="D62" s="11" t="s">
        <v>199</v>
      </c>
      <c r="E62" s="11"/>
      <c r="F62" s="11"/>
      <c r="G62" s="11" t="s">
        <v>37</v>
      </c>
      <c r="H62" s="11"/>
      <c r="I62" s="11"/>
      <c r="J62" s="11"/>
      <c r="K62" s="11"/>
      <c r="L62" s="11"/>
      <c r="M62" s="11" t="s">
        <v>199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ht="26.1" customHeight="1">
      <c r="A63" s="3">
        <f>SUBTOTAL(103,$B$4:B63)</f>
        <v>60</v>
      </c>
      <c r="B63" s="11" t="s">
        <v>185</v>
      </c>
      <c r="C63" s="11" t="s">
        <v>200</v>
      </c>
      <c r="D63" s="11" t="s">
        <v>201</v>
      </c>
      <c r="E63" s="11"/>
      <c r="F63" s="11"/>
      <c r="G63" s="11" t="s">
        <v>37</v>
      </c>
      <c r="H63" s="11"/>
      <c r="I63" s="11"/>
      <c r="J63" s="11"/>
      <c r="K63" s="11"/>
      <c r="L63" s="11"/>
      <c r="M63" s="11" t="s">
        <v>202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</sheetData>
  <autoFilter ref="A3:AB63"/>
  <mergeCells count="22">
    <mergeCell ref="AA2:AA3"/>
    <mergeCell ref="V2:V3"/>
    <mergeCell ref="W2:W3"/>
    <mergeCell ref="X2:X3"/>
    <mergeCell ref="Y2:Y3"/>
    <mergeCell ref="Z2:Z3"/>
    <mergeCell ref="A1:AA1"/>
    <mergeCell ref="R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Q2:Q3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清河</cp:lastModifiedBy>
  <dcterms:created xsi:type="dcterms:W3CDTF">2025-02-10T01:50:00Z</dcterms:created>
  <dcterms:modified xsi:type="dcterms:W3CDTF">2025-02-24T03:01:43Z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90A05AB1058340329019D6288F962993_13</vt:lpwstr>
  </property>
  <property fmtid="{D5CDD505-2E9C-101B-9397-08002B2CF9AE}" pid="3" name="KSOProductBuildVer">
    <vt:lpwstr>2052-12.1.0.19770</vt:lpwstr>
  </property>
</Properties>
</file>