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<sst xmlns="http://schemas.openxmlformats.org/spreadsheetml/2006/main" count="210" uniqueCount="84">
  <si>
    <t>资产负债表</t>
  </si>
  <si>
    <t>表一</t>
  </si>
  <si>
    <t>编制单位:奈曼旗桥河国有母树林场</t>
  </si>
  <si>
    <t>日期:2024-08-31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</si>
  <si>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</si>
  <si>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</si>
  <si>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</si>
  <si>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</si>
  <si>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</si>
  <si>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</si>
  <si>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</si>
  <si>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</si>
  <si>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</si>
  <si>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</si>
  <si>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</si>
  <si>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</si>
  <si>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</si>
  <si>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</si>
  <si>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</si>
  <si>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</si>
  <si>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</si>
  <si>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</si>
  <si>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</si>
  <si>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</si>
  <si>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</si>
  <si>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</si>
  <si>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</si>
  <si>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</si>
  <si>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</si>
  <si>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</si>
  <si>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</si>
  <si>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</si>
  <si>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</si>
  <si>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</si>
  <si>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</si>
  <si>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</si>
  <si>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</si>
  <si>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</si>
  <si>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</si>
  <si>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</si>
  <si>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</si>
  <si>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</si>
  <si>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</si>
  <si>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</si>
  <si>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</si>
  <si>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</si>
  <si>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</si>
  <si>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</si>
  <si>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</si>
  <si>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</si>
  <si>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</si>
  <si>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</si>
  <si>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</si>
  <si>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</si>
  <si>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</si>
  <si>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</si>
  <si>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</si>
  <si>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</si>
  <si>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</si>
  <si>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</si>
  <si>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</si>
  <si>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</si>
  <si>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</si>
  <si>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</si>
  <si>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</si>
  <si>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</si>
  <si>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</si>
  <si>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</si>
  <si>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</si>
  <si>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</si>
  <si>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</si>
  <si>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</si>
  <si>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</si>
  <si>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</si>
  <si>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</si>
  <si>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</si>
  <si>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</si>
  <si>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</si>
  <si>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</si>
  <si>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</si>
  <si>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</si>
  <si>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</si>
  <si>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</si>
  <si>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会计主管:郑秀玲                            制表:潘明飞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</si>
</sst>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F27" sqref="F$1:F$1048576"/>
    </sheetView>
  </sheetViews>
  <sheetFormatPr defaultColWidth="9" defaultRowHeight="14.4" outlineLevelCol="5"/>
  <cols>
    <col min="1" max="1" width="34.1759259259259" customWidth="1"/>
    <col min="2" max="2" width="17.4444444444444" customWidth="1"/>
    <col min="3" max="3" width="20.6666666666667" customWidth="1"/>
    <col min="4" max="4" width="34.1759259259259" customWidth="1"/>
    <col min="5" max="5" width="18.1111111111111" customWidth="1"/>
    <col min="6" max="6" width="18.7777777777778" customWidth="1"/>
  </cols>
  <sheetData>
    <row r="1" ht="20.4" spans="1:6">
      <c r="A1" s="1" t="s">
        <v>0</v>
      </c>
      <c r="F1" s="2" t="s">
        <v>1</v>
      </c>
    </row>
    <row r="2" ht="15.6" spans="1:6">
      <c r="A2" s="3" t="s">
        <v>2</v>
      </c>
      <c r="C2" s="3" t="s">
        <v>3</v>
      </c>
      <c r="F2" s="2" t="s">
        <v>4</v>
      </c>
    </row>
    <row r="3" ht="15.6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5.6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5.6" spans="1:6">
      <c r="A5" s="5" t="s">
        <v>12</v>
      </c>
      <c r="B5" s="6">
        <v>993043.27</v>
      </c>
      <c r="C5" s="6">
        <v>327172.47</v>
      </c>
      <c r="D5" s="5" t="s">
        <v>13</v>
      </c>
      <c r="E5" s="5" t="s">
        <v>10</v>
      </c>
      <c r="F5" s="5" t="s">
        <v>10</v>
      </c>
    </row>
    <row r="6" ht="15.6" spans="1:6">
      <c r="A6" s="5" t="s">
        <v>14</v>
      </c>
      <c r="B6" s="5" t="s">
        <v>10</v>
      </c>
      <c r="C6" s="5" t="s">
        <v>10</v>
      </c>
      <c r="D6" s="5" t="s">
        <v>15</v>
      </c>
      <c r="E6" s="6">
        <v>43.97</v>
      </c>
      <c r="F6" s="5" t="s">
        <v>10</v>
      </c>
    </row>
    <row r="7" ht="15.6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1780.14</v>
      </c>
      <c r="F7" s="6">
        <v>1749.6</v>
      </c>
    </row>
    <row r="8" ht="15.6" spans="1:6">
      <c r="A8" s="5" t="s">
        <v>18</v>
      </c>
      <c r="B8" s="5" t="s">
        <v>10</v>
      </c>
      <c r="C8" s="5" t="s">
        <v>10</v>
      </c>
      <c r="D8" s="5" t="s">
        <v>19</v>
      </c>
      <c r="E8" s="6">
        <v>4250</v>
      </c>
      <c r="F8" s="5" t="s">
        <v>10</v>
      </c>
    </row>
    <row r="9" ht="15.6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8696</v>
      </c>
      <c r="F9" s="5" t="s">
        <v>10</v>
      </c>
    </row>
    <row r="10" ht="15.6" spans="1:6">
      <c r="A10" s="5" t="s">
        <v>22</v>
      </c>
      <c r="B10" s="6">
        <v>25959</v>
      </c>
      <c r="C10" s="6">
        <v>25959</v>
      </c>
      <c r="D10" s="5" t="s">
        <v>23</v>
      </c>
      <c r="E10" s="5" t="s">
        <v>10</v>
      </c>
      <c r="F10" s="5" t="s">
        <v>10</v>
      </c>
    </row>
    <row r="11" ht="15.6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5.6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5.6" spans="1:6">
      <c r="A13" s="5" t="s">
        <v>28</v>
      </c>
      <c r="B13" s="6">
        <v>133993.43</v>
      </c>
      <c r="C13" s="6">
        <v>110993.43</v>
      </c>
      <c r="D13" s="5" t="s">
        <v>29</v>
      </c>
      <c r="E13" s="5" t="s">
        <v>10</v>
      </c>
      <c r="F13" s="5" t="s">
        <v>10</v>
      </c>
    </row>
    <row r="14" ht="15.6" spans="1:6">
      <c r="A14" s="5" t="s">
        <v>30</v>
      </c>
      <c r="B14" s="6">
        <v>22891.5</v>
      </c>
      <c r="C14" s="6">
        <v>3416.68</v>
      </c>
      <c r="D14" s="5" t="s">
        <v>31</v>
      </c>
      <c r="E14" s="5" t="s">
        <v>10</v>
      </c>
      <c r="F14" s="5" t="s">
        <v>10</v>
      </c>
    </row>
    <row r="15" ht="15.6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257502.72</v>
      </c>
      <c r="F15" s="6">
        <v>185</v>
      </c>
    </row>
    <row r="16" ht="15.6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5.6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5.6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1175887.2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467541.58</v>
      </c>
      <c r="D18" s="5" t="s">
        <v>39</v>
      </c>
      <c r="E18" s="5" t="s">
        <v>10</v>
      </c>
      <c r="F18" s="5" t="s">
        <v>10</v>
      </c>
    </row>
    <row r="19" ht="15.6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272272.83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1934.6</v>
      </c>
    </row>
    <row r="20" ht="15.6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5.6" spans="1:6">
      <c r="A21" s="5" t="s">
        <v>44</v>
      </c>
      <c r="B21" s="6">
        <v>3100</v>
      </c>
      <c r="C21" s="6">
        <v>3100</v>
      </c>
      <c r="D21" s="5" t="s">
        <v>45</v>
      </c>
      <c r="E21" s="5" t="s">
        <v>10</v>
      </c>
      <c r="F21" s="5" t="s">
        <v>10</v>
      </c>
    </row>
    <row r="22" ht="15.6" spans="1:6">
      <c r="A22" s="5" t="s">
        <v>46</v>
      </c>
      <c r="B22" s="6">
        <v>1484580.14</v>
      </c>
      <c r="C22" s="6">
        <v>1470480.14</v>
      </c>
      <c r="D22" s="5" t="s">
        <v>47</v>
      </c>
      <c r="E22" s="5" t="s">
        <v>10</v>
      </c>
      <c r="F22" s="5" t="s">
        <v>10</v>
      </c>
    </row>
    <row r="23" ht="15.6" spans="1:6">
      <c r="A23" s="5" t="s">
        <v>48</v>
      </c>
      <c r="B23" s="6">
        <v>965494.43</v>
      </c>
      <c r="C23" s="6">
        <v>930199.07</v>
      </c>
      <c r="D23" s="5" t="s">
        <v>49</v>
      </c>
      <c r="E23" s="5" t="s">
        <v>10</v>
      </c>
      <c r="F23" s="5" t="s">
        <v>10</v>
      </c>
    </row>
    <row r="24" ht="15.6" spans="1:6">
      <c r="A24" s="7" t="s">
        <v>50</v>
      </c>
      <c r="B24" s="8">
        <f>IF(AND(TRIM(B22)="",TRIM(B23)=""),"",SUM(IF(ISBLANK(B22),0,B22))-SUM(IF(ISBLANK(B23),0,B23)))</f>
        <v>519085.71</v>
      </c>
      <c r="C24" s="8">
        <f>IF(AND(TRIM(C22)="",TRIM(C23)=""),"",SUM(IF(ISBLANK(C22),0,C22))-SUM(IF(ISBLANK(C23),0,C23)))</f>
        <v>540281.07</v>
      </c>
      <c r="D24" s="5" t="s">
        <v>51</v>
      </c>
      <c r="E24" s="5" t="s">
        <v>10</v>
      </c>
      <c r="F24" s="5" t="s">
        <v>10</v>
      </c>
    </row>
    <row r="25" ht="15.6" spans="1:6">
      <c r="A25" s="5" t="s">
        <v>52</v>
      </c>
      <c r="B25" s="5" t="s">
        <v>10</v>
      </c>
      <c r="C25" s="5" t="s">
        <v>10</v>
      </c>
      <c r="D25" s="7" t="s">
        <v>53</v>
      </c>
      <c r="E25" s="8" t="str">
        <f>IF(AND(TRIM(E21)="",TRIM(E22)="",TRIM(E23)="",TRIM(E24)=""),"",SUM(IF(ISBLANK(E21),0,E21),IF(ISBLANK(E22),0,E22),IF(ISBLANK(E23),0,E23),IF(ISBLANK(E24),0,E24)))</f>
        <v/>
      </c>
      <c r="F25" s="8" t="str">
        <f>IF(AND(TRIM(F21)="",TRIM(F22)="",TRIM(F23)="",TRIM(F24)=""),"",SUM(IF(ISBLANK(F21),0,F21),IF(ISBLANK(F22),0,F22),IF(ISBLANK(F23),0,F23),IF(ISBLANK(F24),0,F24)))</f>
        <v/>
      </c>
    </row>
    <row r="26" ht="15.6" spans="1:6">
      <c r="A26" s="5" t="s">
        <v>54</v>
      </c>
      <c r="B26" s="5" t="s">
        <v>10</v>
      </c>
      <c r="C26" s="5" t="s">
        <v>10</v>
      </c>
      <c r="D26" s="5" t="s">
        <v>55</v>
      </c>
      <c r="E26" s="5" t="s">
        <v>10</v>
      </c>
      <c r="F26" s="5" t="s">
        <v>10</v>
      </c>
    </row>
    <row r="27" ht="15.6" spans="1:6">
      <c r="A27" s="5" t="s">
        <v>56</v>
      </c>
      <c r="B27" s="5" t="s">
        <v>10</v>
      </c>
      <c r="C27" s="5" t="s">
        <v>10</v>
      </c>
      <c r="D27" s="7" t="s">
        <v>57</v>
      </c>
      <c r="E27" s="8">
        <f>IF(AND(TRIM(E19)="",TRIM(E25)="",TRIM(E26)=""),"",SUM(IF(ISBLANK(E19),0,E19),IF(ISBLANK(E25),0,E25),IF(ISBLANK(E26),0,E26)))</f>
        <v>272272.83</v>
      </c>
      <c r="F27" s="8">
        <f>IF(AND(TRIM(F19)="",TRIM(F25)="",TRIM(F26)=""),"",SUM(IF(ISBLANK(F19),0,F19),IF(ISBLANK(F25),0,F25),IF(ISBLANK(F26),0,F26)))</f>
        <v>1934.6</v>
      </c>
    </row>
    <row r="28" ht="15.6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5.6" spans="1:6">
      <c r="A29" s="7" t="s">
        <v>59</v>
      </c>
      <c r="B29" s="8" t="str">
        <f>IF(AND(TRIM(B27)="",TRIM(B28)=""),"",SUM(IF(ISBLANK(B27),0,B27))-SUM(IF(ISBLANK(B28),0,B28)))</f>
        <v/>
      </c>
      <c r="C29" s="8" t="str">
        <f>IF(AND(TRIM(C27)="",TRIM(C28)=""),"",SUM(IF(ISBLANK(C27),0,C27))-SUM(IF(ISBLANK(C28),0,C28)))</f>
        <v/>
      </c>
      <c r="D29" s="5" t="s">
        <v>10</v>
      </c>
      <c r="E29" s="9" t="s">
        <v>10</v>
      </c>
      <c r="F29" s="9" t="s">
        <v>10</v>
      </c>
    </row>
    <row r="30" ht="15.6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5.6" spans="1:6">
      <c r="A31" s="5" t="s">
        <v>61</v>
      </c>
      <c r="B31" s="5" t="s">
        <v>10</v>
      </c>
      <c r="C31" s="5" t="s">
        <v>10</v>
      </c>
      <c r="D31" s="5" t="s">
        <v>10</v>
      </c>
      <c r="E31" s="9" t="s">
        <v>10</v>
      </c>
      <c r="F31" s="9" t="s">
        <v>10</v>
      </c>
    </row>
    <row r="32" ht="31.2" spans="1:6">
      <c r="A32" s="5" t="s">
        <v>62</v>
      </c>
      <c r="B32" s="5" t="s">
        <v>10</v>
      </c>
      <c r="C32" s="5" t="s">
        <v>10</v>
      </c>
      <c r="D32" s="5" t="s">
        <v>10</v>
      </c>
      <c r="E32" s="9" t="s">
        <v>10</v>
      </c>
      <c r="F32" s="9" t="s">
        <v>10</v>
      </c>
    </row>
    <row r="33" ht="15.6" spans="1:6">
      <c r="A33" s="7" t="s">
        <v>63</v>
      </c>
      <c r="B33" s="8" t="str">
        <f>IF(AND(TRIM(B31)="",TRIM(B32)=""),"",SUM(IF(ISBLANK(B31),0,B31))-SUM(IF(ISBLANK(B32),0,B32)))</f>
        <v/>
      </c>
      <c r="C33" s="8" t="str">
        <f>IF(AND(TRIM(C31)="",TRIM(C32)=""),"",SUM(IF(ISBLANK(C31),0,C31))-SUM(IF(ISBLANK(C32),0,C32)))</f>
        <v/>
      </c>
      <c r="D33" s="5" t="s">
        <v>10</v>
      </c>
      <c r="E33" s="9" t="s">
        <v>10</v>
      </c>
      <c r="F33" s="9" t="s">
        <v>10</v>
      </c>
    </row>
    <row r="34" ht="15.6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5.6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5.6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5.6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5.6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1008988.05</v>
      </c>
      <c r="F38" s="6">
        <v>1008988.05</v>
      </c>
    </row>
    <row r="39" ht="15.6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5.6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5.6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5.6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522185.71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543381.07</v>
      </c>
      <c r="D42" s="5" t="s">
        <v>78</v>
      </c>
      <c r="E42" s="6">
        <v>416812.03</v>
      </c>
      <c r="F42" s="5" t="s">
        <v>10</v>
      </c>
    </row>
    <row r="43" ht="15.6" spans="1:6">
      <c r="A43" s="5" t="s">
        <v>79</v>
      </c>
      <c r="B43" s="5" t="s">
        <v>10</v>
      </c>
      <c r="C43" s="5" t="s">
        <v>10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1425800.08</v>
      </c>
      <c r="F43" s="8">
        <f>IF(AND(TRIM(F38)="",TRIM(F39)="",TRIM(F40)="",TRIM(F41)="",TRIM(F42)=""),"",SUM(IF(ISBLANK(F38),0,F38),IF(ISBLANK(F39),0,F39),IF(ISBLANK(F40),0,F40),IF(ISBLANK(F41),0,F41),IF(ISBLANK(F42),0,F42)))</f>
        <v>1008988.05</v>
      </c>
    </row>
    <row r="44" ht="15.6" spans="1:6">
      <c r="A44" s="7" t="s">
        <v>81</v>
      </c>
      <c r="B44" s="8">
        <f>IF(AND(TRIM(B18)="",TRIM(B42)="",TRIM(B43)=""),"",SUM(IF(ISBLANK(B18),0,B18),IF(ISBLANK(B42),0,B42),IF(ISBLANK(B43),0,B43)))</f>
        <v>1698072.91</v>
      </c>
      <c r="C44" s="8">
        <f>IF(AND(TRIM(C18)="",TRIM(C42)="",TRIM(C43)=""),"",SUM(IF(ISBLANK(C18),0,C18),IF(ISBLANK(C42),0,C42),IF(ISBLANK(C43),0,C43)))</f>
        <v>1010922.65</v>
      </c>
      <c r="D44" s="7" t="s">
        <v>82</v>
      </c>
      <c r="E44" s="8">
        <f>IF(AND(TRIM(E27)="",TRIM(E43)=""),"",SUM(IF(ISBLANK(E27),0,E27),IF(ISBLANK(E43),0,E43)))</f>
        <v>1698072.91</v>
      </c>
      <c r="F44" s="8">
        <f>IF(AND(TRIM(F27)="",TRIM(F43)=""),"",SUM(IF(ISBLANK(F27),0,F27),IF(ISBLANK(F43),0,F43)))</f>
        <v>1010922.65</v>
      </c>
    </row>
    <row r="45" ht="15.6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Hero.</cp:lastModifiedBy>
  <dcterms:created xsi:type="dcterms:W3CDTF">2024-09-02T01:31:00Z</dcterms:created>
  <dcterms:modified xsi:type="dcterms:W3CDTF">2024-09-02T01:35:09Z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F507FA8645EB4D9D894B375DA137E6D4</vt:lpwstr>
  </property>
  <property fmtid="{D5CDD505-2E9C-101B-9397-08002B2CF9AE}" pid="3" name="KSOProductBuildVer">
    <vt:lpwstr>2052-11.1.0.12165</vt:lpwstr>
  </property>
</Properties>
</file>