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<sst xmlns="http://schemas.openxmlformats.org/spreadsheetml/2006/main" count="46" uniqueCount="30">
  <si>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2023年白音他拉苏木政策性种植业保险汇总表</t>
  </si>
  <si>
    <t>序
号</t>
  </si>
  <si>
    <t>嘎查村</t>
  </si>
  <si>
    <t>玉米</t>
  </si>
  <si>
    <t>稻谷</t>
  </si>
  <si>
    <t>向日葵</t>
  </si>
  <si>
    <t>大豆</t>
  </si>
  <si>
    <t>玉米大户</t>
  </si>
  <si>
    <t>稻谷大户</t>
  </si>
  <si>
    <t>合计</t>
  </si>
  <si>
    <t>备注</t>
  </si>
  <si>
    <t>承保
户数</t>
  </si>
  <si>
    <t>承包
面积
（亩）</t>
  </si>
  <si>
    <t>额金
（元）</t>
  </si>
  <si>
    <t>户数</t>
  </si>
  <si>
    <t>亩数</t>
  </si>
  <si>
    <t>总保费
（元）</t>
  </si>
  <si>
    <t>奈林浩来村</t>
  </si>
  <si>
    <t>当海嘎查</t>
  </si>
  <si>
    <t>道仑毛都村</t>
  </si>
  <si>
    <t>满都拉呼嘎查</t>
  </si>
  <si>
    <t>包头嘎查</t>
  </si>
  <si>
    <t>白音他拉村</t>
  </si>
  <si>
    <t>伊和乌素嘎查</t>
  </si>
  <si>
    <t>哲日都村</t>
  </si>
  <si>
    <t>希勃图村</t>
  </si>
  <si>
    <t>苏布日嘎村</t>
  </si>
  <si>
    <t>多日奔敖包嘎查</t>
  </si>
  <si>
    <t>高图村</t>
  </si>
  <si>
    <t>乌呼仁塔日牙嘎查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</si>
</sst>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tabSelected="1" zoomScale="80" zoomScaleNormal="80" workbookViewId="0">
      <selection activeCell="O6" sqref="O6"/>
    </sheetView>
  </sheetViews>
  <sheetFormatPr defaultColWidth="9.64166666666667" defaultRowHeight="13.5"/>
  <cols>
    <col min="1" max="1" width="4.69166666666667" customWidth="1"/>
    <col min="2" max="2" width="17.5" customWidth="1"/>
    <col min="3" max="3" width="6.625" customWidth="1"/>
    <col min="4" max="4" width="10.625" customWidth="1"/>
    <col min="5" max="5" width="13.9083333333333" customWidth="1"/>
    <col min="6" max="6" width="4.53333333333333" customWidth="1"/>
    <col min="7" max="7" width="5.46666666666667" customWidth="1"/>
    <col min="8" max="8" width="11.5666666666667" customWidth="1"/>
    <col min="9" max="9" width="2.96666666666667" customWidth="1"/>
    <col min="10" max="10" width="4.375" customWidth="1"/>
    <col min="11" max="11" width="8.28333333333333" customWidth="1"/>
    <col min="12" max="12" width="5" customWidth="1"/>
    <col min="13" max="13" width="5.625" customWidth="1"/>
    <col min="14" max="14" width="7.65" customWidth="1"/>
    <col min="15" max="15" width="4.99166666666667" customWidth="1"/>
    <col min="16" max="16" width="5.15" customWidth="1"/>
    <col min="17" max="17" width="9.20833333333333" customWidth="1"/>
    <col min="18" max="18" width="4.83333333333333" customWidth="1"/>
    <col min="19" max="19" width="7.025" customWidth="1"/>
    <col min="20" max="20" width="9.36666666666667" customWidth="1"/>
    <col min="21" max="21" width="8.9" customWidth="1"/>
    <col min="22" max="22" width="11.7083333333333" customWidth="1"/>
    <col min="23" max="23" width="12.5" customWidth="1"/>
    <col min="24" max="24" width="7.175" customWidth="1"/>
  </cols>
  <sheetData>
    <row r="1" ht="32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</row>
    <row r="2" ht="32.25" customHeight="1" spans="1:24">
      <c r="A2" s="3" t="s">
        <v>1</v>
      </c>
      <c r="B2" s="4" t="s">
        <v>2</v>
      </c>
      <c r="C2" s="5" t="s">
        <v>3</v>
      </c>
      <c r="D2" s="5"/>
      <c r="E2" s="5"/>
      <c r="F2" s="5" t="s">
        <v>4</v>
      </c>
      <c r="G2" s="5"/>
      <c r="H2" s="5"/>
      <c r="I2" s="5" t="s">
        <v>5</v>
      </c>
      <c r="J2" s="5"/>
      <c r="K2" s="5"/>
      <c r="L2" s="6" t="s">
        <v>6</v>
      </c>
      <c r="M2" s="6"/>
      <c r="N2" s="6"/>
      <c r="O2" s="4" t="s">
        <v>7</v>
      </c>
      <c r="P2" s="10"/>
      <c r="Q2" s="12"/>
      <c r="R2" s="4" t="s">
        <v>8</v>
      </c>
      <c r="S2" s="10"/>
      <c r="T2" s="12"/>
      <c r="U2" s="6" t="s">
        <v>9</v>
      </c>
      <c r="V2" s="6"/>
      <c r="W2" s="6"/>
      <c r="X2" s="13" t="s">
        <v>10</v>
      </c>
    </row>
    <row r="3" ht="105" customHeight="1" spans="1:24">
      <c r="A3" s="6"/>
      <c r="B3" s="4"/>
      <c r="C3" s="3" t="s">
        <v>11</v>
      </c>
      <c r="D3" s="3" t="s">
        <v>12</v>
      </c>
      <c r="E3" s="3" t="s">
        <v>13</v>
      </c>
      <c r="F3" s="3" t="s">
        <v>11</v>
      </c>
      <c r="G3" s="3" t="s">
        <v>12</v>
      </c>
      <c r="H3" s="3" t="s">
        <v>13</v>
      </c>
      <c r="I3" s="3" t="s">
        <v>11</v>
      </c>
      <c r="J3" s="3" t="s">
        <v>12</v>
      </c>
      <c r="K3" s="3" t="s">
        <v>13</v>
      </c>
      <c r="L3" s="3" t="s">
        <v>11</v>
      </c>
      <c r="M3" s="3" t="s">
        <v>12</v>
      </c>
      <c r="N3" s="3" t="s">
        <v>13</v>
      </c>
      <c r="O3" s="3" t="s">
        <v>11</v>
      </c>
      <c r="P3" s="3" t="s">
        <v>12</v>
      </c>
      <c r="Q3" s="3" t="s">
        <v>13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14"/>
    </row>
    <row r="4" ht="37" customHeight="1" spans="1:24">
      <c r="A4" s="6">
        <v>1</v>
      </c>
      <c r="B4" s="6" t="s">
        <v>17</v>
      </c>
      <c r="C4" s="6">
        <v>113</v>
      </c>
      <c r="D4" s="6">
        <v>3330</v>
      </c>
      <c r="E4" s="6">
        <f>D4*10.8</f>
        <v>35964</v>
      </c>
      <c r="F4" s="6">
        <v>6</v>
      </c>
      <c r="G4" s="6">
        <v>51</v>
      </c>
      <c r="H4" s="6">
        <f>G4*9.64</f>
        <v>491.64</v>
      </c>
      <c r="I4" s="6"/>
      <c r="J4" s="6"/>
      <c r="K4" s="6"/>
      <c r="L4" s="6"/>
      <c r="M4" s="6"/>
      <c r="N4" s="6">
        <f>M4*3.2</f>
        <v>0</v>
      </c>
      <c r="O4" s="6"/>
      <c r="P4" s="6"/>
      <c r="Q4" s="6"/>
      <c r="R4" s="6"/>
      <c r="S4" s="6"/>
      <c r="T4" s="6"/>
      <c r="U4" s="6">
        <f>C4+F4+I4+L4+O4+R4</f>
        <v>119</v>
      </c>
      <c r="V4" s="6">
        <f>D4+G4+J4+M4+P4+S4</f>
        <v>3381</v>
      </c>
      <c r="W4" s="6">
        <f>E4+H4+K4+N4+Q4+T4</f>
        <v>36455.64</v>
      </c>
      <c r="X4" s="14"/>
    </row>
    <row r="5" ht="37" customHeight="1" spans="1:24">
      <c r="A5" s="6">
        <v>2</v>
      </c>
      <c r="B5" s="6" t="s">
        <v>18</v>
      </c>
      <c r="C5" s="6">
        <v>117</v>
      </c>
      <c r="D5" s="6">
        <v>4748.5</v>
      </c>
      <c r="E5" s="6">
        <f t="shared" ref="E5:E17" si="0">D5*10.8</f>
        <v>51283.8</v>
      </c>
      <c r="F5" s="6"/>
      <c r="G5" s="6"/>
      <c r="H5" s="6"/>
      <c r="I5" s="6"/>
      <c r="J5" s="6"/>
      <c r="K5" s="6"/>
      <c r="L5" s="6">
        <v>7</v>
      </c>
      <c r="M5" s="6">
        <v>109</v>
      </c>
      <c r="N5" s="6">
        <f t="shared" ref="N5:N17" si="1">M5*3.2</f>
        <v>348.8</v>
      </c>
      <c r="O5" s="6"/>
      <c r="P5" s="6"/>
      <c r="Q5" s="6"/>
      <c r="R5" s="6"/>
      <c r="S5" s="6"/>
      <c r="T5" s="6"/>
      <c r="U5" s="6">
        <f t="shared" ref="U5:U17" si="2">C5+F5+I5+L5+O5+R5</f>
        <v>124</v>
      </c>
      <c r="V5" s="6">
        <f t="shared" ref="V5:V17" si="3">D5+G5+J5+M5+P5+S5</f>
        <v>4857.5</v>
      </c>
      <c r="W5" s="6">
        <f t="shared" ref="W5:W17" si="4">E5+H5+K5+N5+Q5+T5</f>
        <v>51632.6</v>
      </c>
      <c r="X5" s="14"/>
    </row>
    <row r="6" ht="37" customHeight="1" spans="1:24">
      <c r="A6" s="6">
        <v>3</v>
      </c>
      <c r="B6" s="6" t="s">
        <v>19</v>
      </c>
      <c r="C6" s="6">
        <v>113</v>
      </c>
      <c r="D6" s="6">
        <v>2726</v>
      </c>
      <c r="E6" s="6">
        <f t="shared" si="0"/>
        <v>29440.8</v>
      </c>
      <c r="F6" s="6"/>
      <c r="G6" s="6"/>
      <c r="H6" s="6">
        <f t="shared" ref="H5:H17" si="5">G6*9.64</f>
        <v>0</v>
      </c>
      <c r="I6" s="6"/>
      <c r="J6" s="6"/>
      <c r="K6" s="6"/>
      <c r="L6" s="6"/>
      <c r="M6" s="6"/>
      <c r="N6" s="6">
        <f t="shared" si="1"/>
        <v>0</v>
      </c>
      <c r="O6" s="6"/>
      <c r="P6" s="6"/>
      <c r="Q6" s="6"/>
      <c r="R6" s="6"/>
      <c r="S6" s="6"/>
      <c r="T6" s="6"/>
      <c r="U6" s="6">
        <f t="shared" si="2"/>
        <v>113</v>
      </c>
      <c r="V6" s="6">
        <f t="shared" si="3"/>
        <v>2726</v>
      </c>
      <c r="W6" s="6">
        <f t="shared" si="4"/>
        <v>29440.8</v>
      </c>
      <c r="X6" s="14"/>
    </row>
    <row r="7" ht="37" customHeight="1" spans="1:24">
      <c r="A7" s="6">
        <v>4</v>
      </c>
      <c r="B7" s="3" t="s">
        <v>20</v>
      </c>
      <c r="C7" s="6">
        <v>123</v>
      </c>
      <c r="D7" s="6">
        <v>5770</v>
      </c>
      <c r="E7" s="6">
        <f t="shared" si="0"/>
        <v>62316</v>
      </c>
      <c r="F7" s="6">
        <v>5</v>
      </c>
      <c r="G7" s="6">
        <v>42</v>
      </c>
      <c r="H7" s="6">
        <f t="shared" si="5"/>
        <v>404.88</v>
      </c>
      <c r="I7" s="6"/>
      <c r="J7" s="6"/>
      <c r="K7" s="6"/>
      <c r="L7" s="6">
        <v>4</v>
      </c>
      <c r="M7" s="6">
        <v>50</v>
      </c>
      <c r="N7" s="6">
        <f t="shared" si="1"/>
        <v>160</v>
      </c>
      <c r="O7" s="6"/>
      <c r="P7" s="6"/>
      <c r="Q7" s="6"/>
      <c r="R7" s="6"/>
      <c r="S7" s="6"/>
      <c r="T7" s="6"/>
      <c r="U7" s="6">
        <f t="shared" si="2"/>
        <v>132</v>
      </c>
      <c r="V7" s="6">
        <f t="shared" si="3"/>
        <v>5862</v>
      </c>
      <c r="W7" s="6">
        <f t="shared" si="4"/>
        <v>62880.88</v>
      </c>
      <c r="X7" s="14"/>
    </row>
    <row r="8" ht="37" customHeight="1" spans="1:24">
      <c r="A8" s="6">
        <v>5</v>
      </c>
      <c r="B8" s="3" t="s">
        <v>21</v>
      </c>
      <c r="C8" s="6">
        <v>80</v>
      </c>
      <c r="D8" s="6">
        <v>3068</v>
      </c>
      <c r="E8" s="6">
        <f t="shared" si="0"/>
        <v>33134.4</v>
      </c>
      <c r="F8" s="6">
        <v>5</v>
      </c>
      <c r="G8" s="6">
        <v>33</v>
      </c>
      <c r="H8" s="6">
        <f t="shared" si="5"/>
        <v>318.12</v>
      </c>
      <c r="I8" s="6"/>
      <c r="J8" s="6"/>
      <c r="K8" s="6"/>
      <c r="L8" s="6"/>
      <c r="M8" s="6"/>
      <c r="N8" s="6">
        <f t="shared" si="1"/>
        <v>0</v>
      </c>
      <c r="O8" s="6"/>
      <c r="P8" s="6"/>
      <c r="Q8" s="6"/>
      <c r="R8" s="6"/>
      <c r="S8" s="6"/>
      <c r="T8" s="6"/>
      <c r="U8" s="6">
        <f t="shared" si="2"/>
        <v>85</v>
      </c>
      <c r="V8" s="6">
        <f t="shared" si="3"/>
        <v>3101</v>
      </c>
      <c r="W8" s="6">
        <f t="shared" si="4"/>
        <v>33452.52</v>
      </c>
      <c r="X8" s="14"/>
    </row>
    <row r="9" ht="37" customHeight="1" spans="1:24">
      <c r="A9" s="6">
        <v>6</v>
      </c>
      <c r="B9" s="3" t="s">
        <v>22</v>
      </c>
      <c r="C9" s="6">
        <v>184</v>
      </c>
      <c r="D9" s="6">
        <v>4715</v>
      </c>
      <c r="E9" s="6">
        <f t="shared" si="0"/>
        <v>50922</v>
      </c>
      <c r="F9" s="6">
        <v>1</v>
      </c>
      <c r="G9" s="6">
        <v>30</v>
      </c>
      <c r="H9" s="6">
        <f t="shared" si="5"/>
        <v>289.2</v>
      </c>
      <c r="I9" s="6"/>
      <c r="J9" s="6"/>
      <c r="K9" s="6"/>
      <c r="L9" s="6"/>
      <c r="M9" s="6"/>
      <c r="N9" s="6">
        <f t="shared" si="1"/>
        <v>0</v>
      </c>
      <c r="O9" s="6"/>
      <c r="P9" s="6"/>
      <c r="Q9" s="6"/>
      <c r="R9" s="6"/>
      <c r="S9" s="6"/>
      <c r="T9" s="6"/>
      <c r="U9" s="6">
        <f t="shared" si="2"/>
        <v>185</v>
      </c>
      <c r="V9" s="6">
        <f t="shared" si="3"/>
        <v>4745</v>
      </c>
      <c r="W9" s="6">
        <f t="shared" si="4"/>
        <v>51211.2</v>
      </c>
      <c r="X9" s="14"/>
    </row>
    <row r="10" ht="37" customHeight="1" spans="1:24">
      <c r="A10" s="6">
        <v>7</v>
      </c>
      <c r="B10" s="6" t="s">
        <v>23</v>
      </c>
      <c r="C10" s="6">
        <v>141</v>
      </c>
      <c r="D10" s="6">
        <v>4152</v>
      </c>
      <c r="E10" s="6">
        <f t="shared" si="0"/>
        <v>44841.6</v>
      </c>
      <c r="F10" s="6">
        <v>2</v>
      </c>
      <c r="G10" s="6">
        <v>190</v>
      </c>
      <c r="H10" s="6">
        <f t="shared" si="5"/>
        <v>1831.6</v>
      </c>
      <c r="I10" s="6"/>
      <c r="J10" s="6"/>
      <c r="K10" s="6"/>
      <c r="L10" s="6"/>
      <c r="M10" s="6"/>
      <c r="N10" s="6">
        <f t="shared" si="1"/>
        <v>0</v>
      </c>
      <c r="O10" s="6">
        <v>1</v>
      </c>
      <c r="P10" s="6">
        <v>320</v>
      </c>
      <c r="Q10" s="6">
        <f>P10*10.8</f>
        <v>3456</v>
      </c>
      <c r="R10" s="6"/>
      <c r="S10" s="6"/>
      <c r="T10" s="6"/>
      <c r="U10" s="6">
        <f t="shared" si="2"/>
        <v>144</v>
      </c>
      <c r="V10" s="6">
        <f t="shared" si="3"/>
        <v>4662</v>
      </c>
      <c r="W10" s="6">
        <f t="shared" si="4"/>
        <v>50129.2</v>
      </c>
      <c r="X10" s="14"/>
    </row>
    <row r="11" ht="37" customHeight="1" spans="1:24">
      <c r="A11" s="6">
        <v>8</v>
      </c>
      <c r="B11" s="3" t="s">
        <v>24</v>
      </c>
      <c r="C11" s="6">
        <v>303</v>
      </c>
      <c r="D11" s="6">
        <v>7154</v>
      </c>
      <c r="E11" s="6">
        <f t="shared" si="0"/>
        <v>77263.2</v>
      </c>
      <c r="F11" s="6"/>
      <c r="G11" s="6"/>
      <c r="H11" s="6">
        <f t="shared" si="5"/>
        <v>0</v>
      </c>
      <c r="I11" s="7"/>
      <c r="J11" s="6"/>
      <c r="K11" s="6"/>
      <c r="L11" s="6"/>
      <c r="M11" s="6"/>
      <c r="N11" s="6"/>
      <c r="O11" s="6"/>
      <c r="P11" s="6"/>
      <c r="Q11" s="6">
        <f t="shared" ref="Q11:Q17" si="6">P11*10.8</f>
        <v>0</v>
      </c>
      <c r="R11" s="6"/>
      <c r="S11" s="6"/>
      <c r="T11" s="6"/>
      <c r="U11" s="6">
        <f t="shared" si="2"/>
        <v>303</v>
      </c>
      <c r="V11" s="6">
        <f t="shared" si="3"/>
        <v>7154</v>
      </c>
      <c r="W11" s="6">
        <f t="shared" si="4"/>
        <v>77263.2</v>
      </c>
      <c r="X11" s="14"/>
    </row>
    <row r="12" ht="37" customHeight="1" spans="1:24">
      <c r="A12" s="6">
        <v>9</v>
      </c>
      <c r="B12" s="6" t="s">
        <v>25</v>
      </c>
      <c r="C12" s="6">
        <v>494</v>
      </c>
      <c r="D12" s="6">
        <v>17307</v>
      </c>
      <c r="E12" s="6">
        <f t="shared" si="0"/>
        <v>186915.6</v>
      </c>
      <c r="F12" s="6">
        <v>2</v>
      </c>
      <c r="G12" s="6">
        <v>29</v>
      </c>
      <c r="H12" s="6">
        <f t="shared" si="5"/>
        <v>279.56</v>
      </c>
      <c r="I12" s="6">
        <v>4</v>
      </c>
      <c r="J12" s="6">
        <v>426</v>
      </c>
      <c r="K12" s="6">
        <f>J12*3.6</f>
        <v>1533.6</v>
      </c>
      <c r="L12" s="6"/>
      <c r="M12" s="6"/>
      <c r="N12" s="6">
        <f t="shared" si="1"/>
        <v>0</v>
      </c>
      <c r="O12" s="6"/>
      <c r="P12" s="6"/>
      <c r="Q12" s="6">
        <f t="shared" si="6"/>
        <v>0</v>
      </c>
      <c r="R12" s="6">
        <v>1</v>
      </c>
      <c r="S12" s="6">
        <v>1100</v>
      </c>
      <c r="T12" s="6">
        <f>S12*9.64</f>
        <v>10604</v>
      </c>
      <c r="U12" s="6">
        <f t="shared" si="2"/>
        <v>501</v>
      </c>
      <c r="V12" s="6">
        <f t="shared" si="3"/>
        <v>18862</v>
      </c>
      <c r="W12" s="6">
        <f t="shared" si="4"/>
        <v>199332.76</v>
      </c>
      <c r="X12" s="14"/>
    </row>
    <row r="13" ht="37" customHeight="1" spans="1:24">
      <c r="A13" s="6">
        <v>10</v>
      </c>
      <c r="B13" s="3" t="s">
        <v>26</v>
      </c>
      <c r="C13" s="6">
        <v>259</v>
      </c>
      <c r="D13" s="6">
        <v>5630</v>
      </c>
      <c r="E13" s="6">
        <f t="shared" si="0"/>
        <v>60804</v>
      </c>
      <c r="F13" s="7"/>
      <c r="G13" s="6"/>
      <c r="H13" s="6">
        <f t="shared" si="5"/>
        <v>0</v>
      </c>
      <c r="I13" s="6"/>
      <c r="J13" s="6"/>
      <c r="K13" s="6"/>
      <c r="L13" s="6"/>
      <c r="M13" s="6"/>
      <c r="N13" s="6">
        <f t="shared" si="1"/>
        <v>0</v>
      </c>
      <c r="O13" s="6"/>
      <c r="P13" s="6"/>
      <c r="Q13" s="6">
        <f t="shared" si="6"/>
        <v>0</v>
      </c>
      <c r="R13" s="6"/>
      <c r="S13" s="6"/>
      <c r="T13" s="6"/>
      <c r="U13" s="6">
        <f t="shared" si="2"/>
        <v>259</v>
      </c>
      <c r="V13" s="6">
        <f t="shared" si="3"/>
        <v>5630</v>
      </c>
      <c r="W13" s="6">
        <f t="shared" si="4"/>
        <v>60804</v>
      </c>
      <c r="X13" s="14"/>
    </row>
    <row r="14" ht="37" customHeight="1" spans="1:24">
      <c r="A14" s="6">
        <v>11</v>
      </c>
      <c r="B14" s="6" t="s">
        <v>27</v>
      </c>
      <c r="C14" s="7">
        <v>52</v>
      </c>
      <c r="D14" s="6">
        <v>2632</v>
      </c>
      <c r="E14" s="6">
        <f t="shared" si="0"/>
        <v>28425.6</v>
      </c>
      <c r="F14" s="6">
        <v>6</v>
      </c>
      <c r="G14" s="6">
        <v>37</v>
      </c>
      <c r="H14" s="6">
        <f t="shared" si="5"/>
        <v>356.68</v>
      </c>
      <c r="I14" s="6"/>
      <c r="J14" s="6"/>
      <c r="K14" s="6"/>
      <c r="L14" s="6"/>
      <c r="M14" s="6"/>
      <c r="N14" s="6">
        <f t="shared" si="1"/>
        <v>0</v>
      </c>
      <c r="O14" s="6">
        <v>1</v>
      </c>
      <c r="P14" s="6">
        <v>380</v>
      </c>
      <c r="Q14" s="6">
        <f t="shared" si="6"/>
        <v>4104</v>
      </c>
      <c r="R14" s="6"/>
      <c r="S14" s="6"/>
      <c r="T14" s="6"/>
      <c r="U14" s="6">
        <f t="shared" si="2"/>
        <v>59</v>
      </c>
      <c r="V14" s="6">
        <f t="shared" si="3"/>
        <v>3049</v>
      </c>
      <c r="W14" s="6">
        <f t="shared" si="4"/>
        <v>32886.28</v>
      </c>
      <c r="X14" s="14"/>
    </row>
    <row r="15" ht="37" customHeight="1" spans="1:24">
      <c r="A15" s="6">
        <v>12</v>
      </c>
      <c r="B15" s="6" t="s">
        <v>28</v>
      </c>
      <c r="C15" s="7">
        <v>155</v>
      </c>
      <c r="D15" s="6">
        <v>4201</v>
      </c>
      <c r="E15" s="6">
        <f t="shared" si="0"/>
        <v>45370.8</v>
      </c>
      <c r="F15" s="6"/>
      <c r="G15" s="6"/>
      <c r="H15" s="6">
        <f t="shared" si="5"/>
        <v>0</v>
      </c>
      <c r="I15" s="6"/>
      <c r="J15" s="6"/>
      <c r="K15" s="6"/>
      <c r="L15" s="6">
        <v>1</v>
      </c>
      <c r="M15" s="6">
        <v>20</v>
      </c>
      <c r="N15" s="6">
        <f t="shared" si="1"/>
        <v>64</v>
      </c>
      <c r="O15" s="6"/>
      <c r="P15" s="6"/>
      <c r="Q15" s="6">
        <f t="shared" si="6"/>
        <v>0</v>
      </c>
      <c r="R15" s="6"/>
      <c r="S15" s="6"/>
      <c r="T15" s="6"/>
      <c r="U15" s="6">
        <f t="shared" si="2"/>
        <v>156</v>
      </c>
      <c r="V15" s="6">
        <f t="shared" si="3"/>
        <v>4221</v>
      </c>
      <c r="W15" s="6">
        <f t="shared" si="4"/>
        <v>45434.8</v>
      </c>
      <c r="X15" s="15"/>
    </row>
    <row r="16" ht="37" customHeight="1" spans="1:24">
      <c r="A16" s="6">
        <v>13</v>
      </c>
      <c r="B16" s="6" t="s">
        <v>29</v>
      </c>
      <c r="C16" s="7">
        <v>100</v>
      </c>
      <c r="D16" s="6">
        <v>4626</v>
      </c>
      <c r="E16" s="6">
        <f t="shared" si="0"/>
        <v>49960.8</v>
      </c>
      <c r="F16" s="7">
        <v>2</v>
      </c>
      <c r="G16" s="6">
        <v>15</v>
      </c>
      <c r="H16" s="6">
        <f t="shared" si="5"/>
        <v>144.6</v>
      </c>
      <c r="I16" s="6"/>
      <c r="J16" s="6"/>
      <c r="K16" s="6"/>
      <c r="L16" s="6">
        <v>7</v>
      </c>
      <c r="M16" s="6">
        <v>130</v>
      </c>
      <c r="N16" s="6">
        <f t="shared" si="1"/>
        <v>416</v>
      </c>
      <c r="O16" s="6"/>
      <c r="P16" s="6"/>
      <c r="Q16" s="6">
        <f t="shared" si="6"/>
        <v>0</v>
      </c>
      <c r="R16" s="6"/>
      <c r="S16" s="6"/>
      <c r="T16" s="6"/>
      <c r="U16" s="6">
        <f t="shared" si="2"/>
        <v>109</v>
      </c>
      <c r="V16" s="6">
        <f t="shared" si="3"/>
        <v>4771</v>
      </c>
      <c r="W16" s="6">
        <f t="shared" si="4"/>
        <v>50521.4</v>
      </c>
      <c r="X16" s="14"/>
    </row>
    <row r="17" ht="37" customHeight="1" spans="1:24">
      <c r="A17" s="6"/>
      <c r="B17" s="6" t="s">
        <v>9</v>
      </c>
      <c r="C17" s="6">
        <f t="shared" ref="C17:G17" si="7">SUM(C4:C16)</f>
        <v>2234</v>
      </c>
      <c r="D17" s="6">
        <f t="shared" si="7"/>
        <v>70059.5</v>
      </c>
      <c r="E17" s="6">
        <f t="shared" si="0"/>
        <v>756642.6</v>
      </c>
      <c r="F17" s="6">
        <f t="shared" si="7"/>
        <v>29</v>
      </c>
      <c r="G17" s="6">
        <f t="shared" si="7"/>
        <v>427</v>
      </c>
      <c r="H17" s="6">
        <f t="shared" si="5"/>
        <v>4116.28</v>
      </c>
      <c r="I17" s="6">
        <f t="shared" ref="I17:M17" si="8">SUM(I4:I16)</f>
        <v>4</v>
      </c>
      <c r="J17" s="6">
        <f t="shared" si="8"/>
        <v>426</v>
      </c>
      <c r="K17" s="6">
        <f t="shared" si="8"/>
        <v>1533.6</v>
      </c>
      <c r="L17" s="6">
        <f t="shared" si="8"/>
        <v>19</v>
      </c>
      <c r="M17" s="6">
        <f t="shared" si="8"/>
        <v>309</v>
      </c>
      <c r="N17" s="6">
        <f t="shared" si="1"/>
        <v>988.8</v>
      </c>
      <c r="O17" s="6">
        <f t="shared" ref="O17:T17" si="9">SUM(O4:O16)</f>
        <v>2</v>
      </c>
      <c r="P17" s="6">
        <f t="shared" si="9"/>
        <v>700</v>
      </c>
      <c r="Q17" s="6">
        <f t="shared" si="6"/>
        <v>7560</v>
      </c>
      <c r="R17" s="6">
        <f t="shared" si="9"/>
        <v>1</v>
      </c>
      <c r="S17" s="6">
        <f t="shared" si="9"/>
        <v>1100</v>
      </c>
      <c r="T17" s="6">
        <f t="shared" si="9"/>
        <v>10604</v>
      </c>
      <c r="U17" s="6">
        <f t="shared" si="2"/>
        <v>2289</v>
      </c>
      <c r="V17" s="6">
        <f t="shared" si="3"/>
        <v>73021.5</v>
      </c>
      <c r="W17" s="6">
        <f t="shared" si="4"/>
        <v>781445.28</v>
      </c>
      <c r="X17" s="14"/>
    </row>
    <row r="18" spans="1:2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25" spans="7:7">
      <c r="G25" s="9"/>
    </row>
  </sheetData>
  <mergeCells count="10">
    <mergeCell ref="A1:X1"/>
    <mergeCell ref="C2:E2"/>
    <mergeCell ref="F2:H2"/>
    <mergeCell ref="I2:K2"/>
    <mergeCell ref="L2:N2"/>
    <mergeCell ref="O2:Q2"/>
    <mergeCell ref="R2:T2"/>
    <mergeCell ref="U2:W2"/>
    <mergeCell ref="A2:A3"/>
    <mergeCell ref="B2:B3"/>
  </mergeCells>
  <pageMargins left="0.313888888888889" right="0" top="0.354166666666667" bottom="0.354166666666667" header="0.313888888888889" footer="0.313888888888889"/>
  <pageSetup paperSize="9" scale="7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1</cp:lastModifiedBy>
  <dcterms:created xsi:type="dcterms:W3CDTF">2006-09-13T11:21:00Z</dcterms:created>
  <cp:lastPrinted>2018-06-10T09:50:00Z</cp:lastPrinted>
  <dcterms:modified xsi:type="dcterms:W3CDTF">2023-11-20T08:26:26Z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015F68A629A848D388FAFA83B80A3F2B_13</vt:lpwstr>
  </property>
</Properties>
</file>