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Sheet1!$A$4:$N$49</definedName>
  </definedNames>
  <calcPr calcId="144525"/>
</workbook>
</file>

<file path=xl/sharedStrings.xml><?xml version="1.0" encoding="utf-8"?>
<sst xmlns="http://schemas.openxmlformats.org/spreadsheetml/2006/main" count="340" uniqueCount="206">
  <si>
    <t xml:space="preserve">下黄花塔拉嘎查固定资产折旧明细表 </t>
  </si>
  <si>
    <t>单位：元</t>
  </si>
  <si>
    <t>序号</t>
  </si>
  <si>
    <t>资产名称</t>
  </si>
  <si>
    <t>资产类别</t>
  </si>
  <si>
    <t>购建日期</t>
  </si>
  <si>
    <t>资产原值</t>
  </si>
  <si>
    <t>残值</t>
  </si>
  <si>
    <t>使用期间（年）</t>
  </si>
  <si>
    <t>计提折旧期间</t>
  </si>
  <si>
    <t>年折旧额</t>
  </si>
  <si>
    <t>本次计提折旧</t>
  </si>
  <si>
    <t>累计折旧金额</t>
  </si>
  <si>
    <t>资产净额</t>
  </si>
  <si>
    <t>净残值率</t>
  </si>
  <si>
    <t>残值金额</t>
  </si>
  <si>
    <t>期间</t>
  </si>
  <si>
    <t>年限</t>
  </si>
  <si>
    <t>1</t>
  </si>
  <si>
    <t>村部（下黄）</t>
  </si>
  <si>
    <t>办公房屋</t>
  </si>
  <si>
    <t>1997.6-2017.6</t>
  </si>
  <si>
    <t>676.6</t>
  </si>
  <si>
    <t>20</t>
  </si>
  <si>
    <t>2</t>
  </si>
  <si>
    <t>村部</t>
  </si>
  <si>
    <t>2014.5-2034.5</t>
  </si>
  <si>
    <t>21750</t>
  </si>
  <si>
    <t>2014.5-2021.12</t>
  </si>
  <si>
    <t>7</t>
  </si>
  <si>
    <t>3</t>
  </si>
  <si>
    <t>卫生室</t>
  </si>
  <si>
    <t>2016.8-2036.8</t>
  </si>
  <si>
    <t>3880</t>
  </si>
  <si>
    <t>2016.8-2021.12</t>
  </si>
  <si>
    <t>5</t>
  </si>
  <si>
    <t>4</t>
  </si>
  <si>
    <t>厕所</t>
  </si>
  <si>
    <t>其他</t>
  </si>
  <si>
    <t>2016.8</t>
  </si>
  <si>
    <t>1455</t>
  </si>
  <si>
    <t>1996.8</t>
  </si>
  <si>
    <t>1996.8-2016.8</t>
  </si>
  <si>
    <t>698.4</t>
  </si>
  <si>
    <t>6</t>
  </si>
  <si>
    <t>变压器</t>
  </si>
  <si>
    <t>2020.9</t>
  </si>
  <si>
    <t>2020.9-2040.9</t>
  </si>
  <si>
    <t>3385.82</t>
  </si>
  <si>
    <t>2020.9-2021.12</t>
  </si>
  <si>
    <t>变压器（中黄）</t>
  </si>
  <si>
    <t>2010.6</t>
  </si>
  <si>
    <t>2010.6-2030.6</t>
  </si>
  <si>
    <t>3007</t>
  </si>
  <si>
    <t>2010.6-2021.12</t>
  </si>
  <si>
    <t>11</t>
  </si>
  <si>
    <t>8</t>
  </si>
  <si>
    <t>变压器（下黄）</t>
  </si>
  <si>
    <t>2011.5</t>
  </si>
  <si>
    <t>2011.5-2031.5</t>
  </si>
  <si>
    <t>8730</t>
  </si>
  <si>
    <t>2011.5-2021.12</t>
  </si>
  <si>
    <t>10</t>
  </si>
  <si>
    <t>9</t>
  </si>
  <si>
    <t>2015.8</t>
  </si>
  <si>
    <t>2015.8-2035.8</t>
  </si>
  <si>
    <t>194</t>
  </si>
  <si>
    <t>2015.8-2021.12</t>
  </si>
  <si>
    <t>2015.6</t>
  </si>
  <si>
    <t>2015.6-2035.6</t>
  </si>
  <si>
    <t>4850</t>
  </si>
  <si>
    <t>2015.6-2021.12</t>
  </si>
  <si>
    <t>2015.7</t>
  </si>
  <si>
    <t>2015.7-2035.7</t>
  </si>
  <si>
    <t>2910</t>
  </si>
  <si>
    <t>2015.7-2021.12</t>
  </si>
  <si>
    <t>12</t>
  </si>
  <si>
    <t>2017年少数民族发展资金</t>
  </si>
  <si>
    <t>2017.6</t>
  </si>
  <si>
    <t>2017.6-2037.6</t>
  </si>
  <si>
    <t>23881.4</t>
  </si>
  <si>
    <t>2017.6-2021.12</t>
  </si>
  <si>
    <t>13</t>
  </si>
  <si>
    <t>高低压线路</t>
  </si>
  <si>
    <t>2011.6</t>
  </si>
  <si>
    <t>2011.6-2031.6</t>
  </si>
  <si>
    <t>14065</t>
  </si>
  <si>
    <t>2011.6-2021.12</t>
  </si>
  <si>
    <t>14</t>
  </si>
  <si>
    <t>高低压线</t>
  </si>
  <si>
    <t>9700</t>
  </si>
  <si>
    <t>15</t>
  </si>
  <si>
    <t>2020.8</t>
  </si>
  <si>
    <t>2020.8-2023.8</t>
  </si>
  <si>
    <t>33950</t>
  </si>
  <si>
    <t>2020.8-2021.12</t>
  </si>
  <si>
    <t>16</t>
  </si>
  <si>
    <t>扩音机</t>
  </si>
  <si>
    <t>通讯工具</t>
  </si>
  <si>
    <t>589</t>
  </si>
  <si>
    <t>2015.8-2018.12</t>
  </si>
  <si>
    <t>17</t>
  </si>
  <si>
    <t>音响、大鼓、大苏锣、大镲、小镲、乌木锁呐等</t>
  </si>
  <si>
    <t>1432</t>
  </si>
  <si>
    <t>18</t>
  </si>
  <si>
    <t>循环泵</t>
  </si>
  <si>
    <t>水泵</t>
  </si>
  <si>
    <t>2015.9</t>
  </si>
  <si>
    <t>2015.9-2035.9</t>
  </si>
  <si>
    <t>582</t>
  </si>
  <si>
    <t>2015.9-2018.12</t>
  </si>
  <si>
    <t>19</t>
  </si>
  <si>
    <t>水泵，水管，电线等</t>
  </si>
  <si>
    <t>2016.6</t>
  </si>
  <si>
    <t>2016.6-2036.6</t>
  </si>
  <si>
    <t>2016.6-2021.12</t>
  </si>
  <si>
    <t>自来水</t>
  </si>
  <si>
    <t>2020.7</t>
  </si>
  <si>
    <t>2020.7-2040.7</t>
  </si>
  <si>
    <t>72.75</t>
  </si>
  <si>
    <t>2020.7-2021.12</t>
  </si>
  <si>
    <t>21</t>
  </si>
  <si>
    <t>广场</t>
  </si>
  <si>
    <t>文化广场</t>
  </si>
  <si>
    <t>22</t>
  </si>
  <si>
    <t>健身器材</t>
  </si>
  <si>
    <t>2017.9</t>
  </si>
  <si>
    <t>2017.9-2032.9</t>
  </si>
  <si>
    <t>2586.67</t>
  </si>
  <si>
    <t>2017.9-2021.12</t>
  </si>
  <si>
    <t>23</t>
  </si>
  <si>
    <t>旗杆</t>
  </si>
  <si>
    <t>2017.10</t>
  </si>
  <si>
    <t>2017.10-2027.10</t>
  </si>
  <si>
    <t>203.7</t>
  </si>
  <si>
    <t>2017.10-2021.12</t>
  </si>
  <si>
    <t>24</t>
  </si>
  <si>
    <t>电脑</t>
  </si>
  <si>
    <t>电脑及配套</t>
  </si>
  <si>
    <t>2015.10</t>
  </si>
  <si>
    <t>2015.10-2018.10</t>
  </si>
  <si>
    <t>2533.33</t>
  </si>
  <si>
    <t>25</t>
  </si>
  <si>
    <t>惠普打印机</t>
  </si>
  <si>
    <t>2018.9</t>
  </si>
  <si>
    <t>2018.9-2021.9</t>
  </si>
  <si>
    <t>658.67</t>
  </si>
  <si>
    <t>26</t>
  </si>
  <si>
    <t>2020.9-2023.9</t>
  </si>
  <si>
    <t>715.67</t>
  </si>
  <si>
    <t>27</t>
  </si>
  <si>
    <t>铁皮书柜</t>
  </si>
  <si>
    <t>办公桌椅</t>
  </si>
  <si>
    <t>266.5</t>
  </si>
  <si>
    <t>28</t>
  </si>
  <si>
    <t>会议桌椅</t>
  </si>
  <si>
    <t>873</t>
  </si>
  <si>
    <t>29</t>
  </si>
  <si>
    <t>30</t>
  </si>
  <si>
    <t>茶柜</t>
  </si>
  <si>
    <t>58.2</t>
  </si>
  <si>
    <t>31</t>
  </si>
  <si>
    <t>档案柜</t>
  </si>
  <si>
    <t>388</t>
  </si>
  <si>
    <t>32</t>
  </si>
  <si>
    <t>世纪农经信息管理系统软件</t>
  </si>
  <si>
    <t>其它</t>
  </si>
  <si>
    <t>2012.3</t>
  </si>
  <si>
    <t>2012.3-2015.3</t>
  </si>
  <si>
    <t>808.33</t>
  </si>
  <si>
    <t>33</t>
  </si>
  <si>
    <t>照相机</t>
  </si>
  <si>
    <t>2015.6-2018.6</t>
  </si>
  <si>
    <t>646.67</t>
  </si>
  <si>
    <t>34</t>
  </si>
  <si>
    <t>床</t>
  </si>
  <si>
    <t>2015.6-2025.6</t>
  </si>
  <si>
    <t>35</t>
  </si>
  <si>
    <t>沙发</t>
  </si>
  <si>
    <t>36</t>
  </si>
  <si>
    <t>音响 电线</t>
  </si>
  <si>
    <t>221.67</t>
  </si>
  <si>
    <t>37</t>
  </si>
  <si>
    <t>空调</t>
  </si>
  <si>
    <t>2019.10</t>
  </si>
  <si>
    <t>2019.10-2022.10</t>
  </si>
  <si>
    <t>1773.33</t>
  </si>
  <si>
    <t>2019.10-2021.12</t>
  </si>
  <si>
    <t>38</t>
  </si>
  <si>
    <t>锅炉</t>
  </si>
  <si>
    <t>2015.10-2020.10</t>
  </si>
  <si>
    <t>1334.2</t>
  </si>
  <si>
    <t>39</t>
  </si>
  <si>
    <t>格力空调</t>
  </si>
  <si>
    <t>2090</t>
  </si>
  <si>
    <t>40</t>
  </si>
  <si>
    <t>村部食堂用品</t>
  </si>
  <si>
    <t>2019.7</t>
  </si>
  <si>
    <t>2019.7-2022.7</t>
  </si>
  <si>
    <t>420.33</t>
  </si>
  <si>
    <t>2019.7-2021.12</t>
  </si>
  <si>
    <t>合计</t>
  </si>
  <si>
    <t>备注：以累计折旧额入账。</t>
  </si>
  <si>
    <t>负责人签字：</t>
  </si>
  <si>
    <r>
      <rPr>
        <b/>
        <u/>
        <sz val="11"/>
        <color theme="1"/>
        <rFont val="宋体"/>
        <charset val="134"/>
        <scheme val="minor"/>
      </rPr>
      <t xml:space="preserve">              </t>
    </r>
    <r>
      <rPr>
        <b/>
        <sz val="11"/>
        <color theme="1"/>
        <rFont val="宋体"/>
        <charset val="134"/>
        <scheme val="minor"/>
      </rPr>
      <t>嘎查（村）委员会</t>
    </r>
  </si>
  <si>
    <t xml:space="preserve">              年    月     日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</si>
</sst>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13" borderId="10" applyNumberFormat="0" applyAlignment="0" applyProtection="0">
      <alignment vertical="center"/>
    </xf>
    <xf numFmtId="0" fontId="17" fillId="13" borderId="8" applyNumberFormat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 wrapText="1"/>
    </xf>
    <xf numFmtId="4" fontId="0" fillId="0" borderId="2" xfId="0" applyNumberFormat="1" applyFont="1" applyBorder="1" applyAlignment="1">
      <alignment horizontal="center" vertical="center" wrapText="1"/>
    </xf>
    <xf numFmtId="4" fontId="0" fillId="0" borderId="3" xfId="0" applyNumberFormat="1" applyFont="1" applyBorder="1" applyAlignment="1">
      <alignment horizontal="center" vertical="center" wrapText="1"/>
    </xf>
    <xf numFmtId="4" fontId="0" fillId="0" borderId="4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vertical="center"/>
    </xf>
    <xf numFmtId="9" fontId="0" fillId="0" borderId="2" xfId="11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 wrapText="1"/>
    </xf>
    <xf numFmtId="4" fontId="2" fillId="0" borderId="0" xfId="0" applyNumberFormat="1" applyFont="1" applyAlignment="1">
      <alignment horizontal="center" vertical="center"/>
    </xf>
    <xf numFmtId="9" fontId="2" fillId="0" borderId="0" xfId="1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2" xfId="0" applyBorder="1">
      <alignment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9"/>
  <sheetViews>
    <sheetView tabSelected="1" topLeftCell="A17" workbookViewId="0">
      <selection activeCell="Q41" sqref="Q41"/>
    </sheetView>
  </sheetViews>
  <sheetFormatPr defaultColWidth="9" defaultRowHeight="18" customHeight="1"/>
  <cols>
    <col min="1" max="1" width="8.5" style="4" customWidth="1"/>
    <col min="2" max="2" width="27" style="5" customWidth="1"/>
    <col min="3" max="3" width="11.5" style="4" customWidth="1"/>
    <col min="4" max="4" width="11.125" style="6" customWidth="1"/>
    <col min="5" max="7" width="13" style="7" customWidth="1"/>
    <col min="8" max="8" width="8" style="7" customWidth="1"/>
    <col min="9" max="9" width="15.5" style="6" customWidth="1"/>
    <col min="10" max="10" width="7.875" style="8" customWidth="1"/>
    <col min="11" max="11" width="16.25" style="9" customWidth="1"/>
    <col min="12" max="12" width="10" style="4" customWidth="1"/>
    <col min="13" max="13" width="9.5" style="9" customWidth="1"/>
    <col min="14" max="14" width="9.375"/>
  </cols>
  <sheetData>
    <row r="1" ht="27.75" customHeight="1" spans="1:14">
      <c r="A1" s="10" t="s">
        <v>0</v>
      </c>
      <c r="B1" s="11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32"/>
    </row>
    <row r="2" s="1" customFormat="1" ht="15.75" customHeight="1" spans="1:14">
      <c r="A2" s="12"/>
      <c r="B2" s="13"/>
      <c r="C2" s="12"/>
      <c r="D2" s="14"/>
      <c r="E2" s="12"/>
      <c r="F2" s="12"/>
      <c r="G2" s="12"/>
      <c r="H2" s="12"/>
      <c r="I2" s="12"/>
      <c r="J2" s="12"/>
      <c r="K2" s="12"/>
      <c r="L2" s="12" t="s">
        <v>1</v>
      </c>
      <c r="M2" s="12"/>
      <c r="N2" s="12"/>
    </row>
    <row r="3" s="2" customFormat="1" ht="19.5" customHeight="1" spans="1:14">
      <c r="A3" s="15" t="s">
        <v>2</v>
      </c>
      <c r="B3" s="15" t="s">
        <v>3</v>
      </c>
      <c r="C3" s="15" t="s">
        <v>4</v>
      </c>
      <c r="D3" s="15" t="s">
        <v>5</v>
      </c>
      <c r="E3" s="16" t="s">
        <v>6</v>
      </c>
      <c r="F3" s="17" t="s">
        <v>7</v>
      </c>
      <c r="G3" s="18"/>
      <c r="H3" s="19" t="s">
        <v>8</v>
      </c>
      <c r="I3" s="19" t="s">
        <v>9</v>
      </c>
      <c r="J3" s="19" t="s">
        <v>10</v>
      </c>
      <c r="K3" s="33" t="s">
        <v>11</v>
      </c>
      <c r="L3" s="33"/>
      <c r="M3" s="15" t="s">
        <v>12</v>
      </c>
      <c r="N3" s="19" t="s">
        <v>13</v>
      </c>
    </row>
    <row r="4" s="3" customFormat="1" ht="19.5" customHeight="1" spans="1:14">
      <c r="A4" s="15"/>
      <c r="B4" s="15"/>
      <c r="C4" s="15"/>
      <c r="D4" s="15"/>
      <c r="E4" s="16"/>
      <c r="F4" s="16" t="s">
        <v>14</v>
      </c>
      <c r="G4" s="16" t="s">
        <v>15</v>
      </c>
      <c r="H4" s="19"/>
      <c r="I4" s="19"/>
      <c r="J4" s="19"/>
      <c r="K4" s="19" t="s">
        <v>16</v>
      </c>
      <c r="L4" s="19" t="s">
        <v>17</v>
      </c>
      <c r="M4" s="15"/>
      <c r="N4" s="19"/>
    </row>
    <row r="5" customHeight="1" spans="1:14">
      <c r="A5" s="20" t="s">
        <v>18</v>
      </c>
      <c r="B5" s="21" t="s">
        <v>19</v>
      </c>
      <c r="C5" s="20" t="s">
        <v>20</v>
      </c>
      <c r="D5" s="22">
        <v>1997.6</v>
      </c>
      <c r="E5" s="23">
        <v>13950.55</v>
      </c>
      <c r="F5" s="24">
        <v>0.03</v>
      </c>
      <c r="G5" s="23">
        <f>E5*F5</f>
        <v>418.5165</v>
      </c>
      <c r="H5" s="23">
        <v>20</v>
      </c>
      <c r="I5" s="23" t="s">
        <v>21</v>
      </c>
      <c r="J5" s="22" t="s">
        <v>22</v>
      </c>
      <c r="K5" s="23" t="s">
        <v>21</v>
      </c>
      <c r="L5" s="22" t="s">
        <v>23</v>
      </c>
      <c r="M5" s="34">
        <f>J5*L5</f>
        <v>13532</v>
      </c>
      <c r="N5" s="35">
        <f>E5-M5</f>
        <v>418.549999999999</v>
      </c>
    </row>
    <row r="6" customHeight="1" spans="1:14">
      <c r="A6" s="20" t="s">
        <v>24</v>
      </c>
      <c r="B6" s="21" t="s">
        <v>25</v>
      </c>
      <c r="C6" s="20" t="s">
        <v>20</v>
      </c>
      <c r="D6" s="22">
        <v>2014.5</v>
      </c>
      <c r="E6" s="23">
        <v>450000</v>
      </c>
      <c r="F6" s="24">
        <v>0.03</v>
      </c>
      <c r="G6" s="23">
        <v>15000</v>
      </c>
      <c r="H6" s="23">
        <v>20</v>
      </c>
      <c r="I6" s="33" t="s">
        <v>26</v>
      </c>
      <c r="J6" s="22" t="s">
        <v>27</v>
      </c>
      <c r="K6" s="34" t="s">
        <v>28</v>
      </c>
      <c r="L6" s="22" t="s">
        <v>29</v>
      </c>
      <c r="M6" s="34">
        <f t="shared" ref="M6:M44" si="0">J6*L6</f>
        <v>152250</v>
      </c>
      <c r="N6" s="35">
        <f t="shared" ref="N6:N44" si="1">E6-M6</f>
        <v>297750</v>
      </c>
    </row>
    <row r="7" customHeight="1" spans="1:14">
      <c r="A7" s="20" t="s">
        <v>30</v>
      </c>
      <c r="B7" s="21" t="s">
        <v>31</v>
      </c>
      <c r="C7" s="20" t="s">
        <v>20</v>
      </c>
      <c r="D7" s="22">
        <v>2016.8</v>
      </c>
      <c r="E7" s="23">
        <v>80000</v>
      </c>
      <c r="F7" s="24">
        <v>0.03</v>
      </c>
      <c r="G7" s="23">
        <v>2400</v>
      </c>
      <c r="H7" s="23">
        <v>20</v>
      </c>
      <c r="I7" s="33" t="s">
        <v>32</v>
      </c>
      <c r="J7" s="22" t="s">
        <v>33</v>
      </c>
      <c r="K7" s="34" t="s">
        <v>34</v>
      </c>
      <c r="L7" s="22" t="s">
        <v>35</v>
      </c>
      <c r="M7" s="34">
        <f t="shared" si="0"/>
        <v>19400</v>
      </c>
      <c r="N7" s="35">
        <f t="shared" si="1"/>
        <v>60600</v>
      </c>
    </row>
    <row r="8" customHeight="1" spans="1:14">
      <c r="A8" s="20" t="s">
        <v>36</v>
      </c>
      <c r="B8" s="21" t="s">
        <v>37</v>
      </c>
      <c r="C8" s="20" t="s">
        <v>38</v>
      </c>
      <c r="D8" s="22" t="s">
        <v>39</v>
      </c>
      <c r="E8" s="23">
        <v>30000</v>
      </c>
      <c r="F8" s="24">
        <v>0.03</v>
      </c>
      <c r="G8" s="23">
        <v>900</v>
      </c>
      <c r="H8" s="23">
        <v>20</v>
      </c>
      <c r="I8" s="33" t="s">
        <v>32</v>
      </c>
      <c r="J8" s="22" t="s">
        <v>40</v>
      </c>
      <c r="K8" s="34" t="s">
        <v>34</v>
      </c>
      <c r="L8" s="22" t="s">
        <v>35</v>
      </c>
      <c r="M8" s="34">
        <f t="shared" si="0"/>
        <v>7275</v>
      </c>
      <c r="N8" s="35">
        <f t="shared" si="1"/>
        <v>22725</v>
      </c>
    </row>
    <row r="9" customHeight="1" spans="1:14">
      <c r="A9" s="20" t="s">
        <v>35</v>
      </c>
      <c r="B9" s="21" t="s">
        <v>25</v>
      </c>
      <c r="C9" s="20" t="s">
        <v>38</v>
      </c>
      <c r="D9" s="22" t="s">
        <v>41</v>
      </c>
      <c r="E9" s="23">
        <v>14400</v>
      </c>
      <c r="F9" s="24">
        <v>0.03</v>
      </c>
      <c r="G9" s="23">
        <v>432</v>
      </c>
      <c r="H9" s="23">
        <v>20</v>
      </c>
      <c r="I9" s="33" t="s">
        <v>42</v>
      </c>
      <c r="J9" s="22" t="s">
        <v>43</v>
      </c>
      <c r="K9" s="33" t="s">
        <v>42</v>
      </c>
      <c r="L9" s="22" t="s">
        <v>23</v>
      </c>
      <c r="M9" s="34">
        <f t="shared" si="0"/>
        <v>13968</v>
      </c>
      <c r="N9" s="35">
        <f t="shared" si="1"/>
        <v>432</v>
      </c>
    </row>
    <row r="10" customHeight="1" spans="1:14">
      <c r="A10" s="20" t="s">
        <v>44</v>
      </c>
      <c r="B10" s="21" t="s">
        <v>45</v>
      </c>
      <c r="C10" s="20" t="s">
        <v>45</v>
      </c>
      <c r="D10" s="22" t="s">
        <v>46</v>
      </c>
      <c r="E10" s="23">
        <v>69810.76</v>
      </c>
      <c r="F10" s="24">
        <v>0.03</v>
      </c>
      <c r="G10" s="23">
        <v>2094.32</v>
      </c>
      <c r="H10" s="23">
        <v>20</v>
      </c>
      <c r="I10" s="33" t="s">
        <v>47</v>
      </c>
      <c r="J10" s="22" t="s">
        <v>48</v>
      </c>
      <c r="K10" s="34" t="s">
        <v>49</v>
      </c>
      <c r="L10" s="22" t="s">
        <v>18</v>
      </c>
      <c r="M10" s="34">
        <f t="shared" si="0"/>
        <v>3385.82</v>
      </c>
      <c r="N10" s="35">
        <f t="shared" si="1"/>
        <v>66424.94</v>
      </c>
    </row>
    <row r="11" customHeight="1" spans="1:14">
      <c r="A11" s="20" t="s">
        <v>29</v>
      </c>
      <c r="B11" s="21" t="s">
        <v>50</v>
      </c>
      <c r="C11" s="20" t="s">
        <v>45</v>
      </c>
      <c r="D11" s="22" t="s">
        <v>51</v>
      </c>
      <c r="E11" s="23">
        <v>62000</v>
      </c>
      <c r="F11" s="24">
        <v>0.03</v>
      </c>
      <c r="G11" s="23">
        <v>1860</v>
      </c>
      <c r="H11" s="23">
        <v>20</v>
      </c>
      <c r="I11" s="33" t="s">
        <v>52</v>
      </c>
      <c r="J11" s="22" t="s">
        <v>53</v>
      </c>
      <c r="K11" s="34" t="s">
        <v>54</v>
      </c>
      <c r="L11" s="22" t="s">
        <v>55</v>
      </c>
      <c r="M11" s="34">
        <f t="shared" si="0"/>
        <v>33077</v>
      </c>
      <c r="N11" s="35">
        <f t="shared" si="1"/>
        <v>28923</v>
      </c>
    </row>
    <row r="12" customHeight="1" spans="1:14">
      <c r="A12" s="20" t="s">
        <v>56</v>
      </c>
      <c r="B12" s="21" t="s">
        <v>57</v>
      </c>
      <c r="C12" s="20" t="s">
        <v>45</v>
      </c>
      <c r="D12" s="22" t="s">
        <v>58</v>
      </c>
      <c r="E12" s="23">
        <v>180000</v>
      </c>
      <c r="F12" s="24">
        <v>0.03</v>
      </c>
      <c r="G12" s="23">
        <v>5400</v>
      </c>
      <c r="H12" s="23">
        <v>20</v>
      </c>
      <c r="I12" s="33" t="s">
        <v>59</v>
      </c>
      <c r="J12" s="22" t="s">
        <v>60</v>
      </c>
      <c r="K12" s="34" t="s">
        <v>61</v>
      </c>
      <c r="L12" s="22" t="s">
        <v>62</v>
      </c>
      <c r="M12" s="34">
        <f t="shared" si="0"/>
        <v>87300</v>
      </c>
      <c r="N12" s="35">
        <f t="shared" si="1"/>
        <v>92700</v>
      </c>
    </row>
    <row r="13" customHeight="1" spans="1:14">
      <c r="A13" s="20" t="s">
        <v>63</v>
      </c>
      <c r="B13" s="21" t="s">
        <v>45</v>
      </c>
      <c r="C13" s="20" t="s">
        <v>45</v>
      </c>
      <c r="D13" s="22" t="s">
        <v>64</v>
      </c>
      <c r="E13" s="23">
        <v>4000</v>
      </c>
      <c r="F13" s="24">
        <v>0.03</v>
      </c>
      <c r="G13" s="23">
        <v>120</v>
      </c>
      <c r="H13" s="23">
        <v>20</v>
      </c>
      <c r="I13" s="33" t="s">
        <v>65</v>
      </c>
      <c r="J13" s="22" t="s">
        <v>66</v>
      </c>
      <c r="K13" s="34" t="s">
        <v>67</v>
      </c>
      <c r="L13" s="22" t="s">
        <v>44</v>
      </c>
      <c r="M13" s="34">
        <f t="shared" si="0"/>
        <v>1164</v>
      </c>
      <c r="N13" s="35">
        <f t="shared" si="1"/>
        <v>2836</v>
      </c>
    </row>
    <row r="14" customHeight="1" spans="1:14">
      <c r="A14" s="20" t="s">
        <v>62</v>
      </c>
      <c r="B14" s="21" t="s">
        <v>50</v>
      </c>
      <c r="C14" s="20" t="s">
        <v>45</v>
      </c>
      <c r="D14" s="22" t="s">
        <v>68</v>
      </c>
      <c r="E14" s="23">
        <v>100000</v>
      </c>
      <c r="F14" s="24">
        <v>0.03</v>
      </c>
      <c r="G14" s="23">
        <v>3000</v>
      </c>
      <c r="H14" s="23">
        <v>20</v>
      </c>
      <c r="I14" s="33" t="s">
        <v>69</v>
      </c>
      <c r="J14" s="22" t="s">
        <v>70</v>
      </c>
      <c r="K14" s="34" t="s">
        <v>71</v>
      </c>
      <c r="L14" s="22" t="s">
        <v>44</v>
      </c>
      <c r="M14" s="34">
        <f t="shared" si="0"/>
        <v>29100</v>
      </c>
      <c r="N14" s="35">
        <f t="shared" si="1"/>
        <v>70900</v>
      </c>
    </row>
    <row r="15" customHeight="1" spans="1:14">
      <c r="A15" s="20" t="s">
        <v>55</v>
      </c>
      <c r="B15" s="21" t="s">
        <v>45</v>
      </c>
      <c r="C15" s="20" t="s">
        <v>45</v>
      </c>
      <c r="D15" s="22" t="s">
        <v>72</v>
      </c>
      <c r="E15" s="23">
        <v>60000</v>
      </c>
      <c r="F15" s="24">
        <v>0.03</v>
      </c>
      <c r="G15" s="23">
        <v>1800</v>
      </c>
      <c r="H15" s="23">
        <v>20</v>
      </c>
      <c r="I15" s="33" t="s">
        <v>73</v>
      </c>
      <c r="J15" s="22" t="s">
        <v>74</v>
      </c>
      <c r="K15" s="34" t="s">
        <v>75</v>
      </c>
      <c r="L15" s="22" t="s">
        <v>44</v>
      </c>
      <c r="M15" s="34">
        <f t="shared" si="0"/>
        <v>17460</v>
      </c>
      <c r="N15" s="35">
        <f t="shared" si="1"/>
        <v>42540</v>
      </c>
    </row>
    <row r="16" customHeight="1" spans="1:14">
      <c r="A16" s="20" t="s">
        <v>76</v>
      </c>
      <c r="B16" s="21" t="s">
        <v>77</v>
      </c>
      <c r="C16" s="20" t="s">
        <v>45</v>
      </c>
      <c r="D16" s="22" t="s">
        <v>78</v>
      </c>
      <c r="E16" s="23">
        <v>492400</v>
      </c>
      <c r="F16" s="24">
        <v>0.03</v>
      </c>
      <c r="G16" s="23">
        <v>14772</v>
      </c>
      <c r="H16" s="23">
        <v>20</v>
      </c>
      <c r="I16" s="33" t="s">
        <v>79</v>
      </c>
      <c r="J16" s="22" t="s">
        <v>80</v>
      </c>
      <c r="K16" s="34" t="s">
        <v>81</v>
      </c>
      <c r="L16" s="22" t="s">
        <v>36</v>
      </c>
      <c r="M16" s="34">
        <f t="shared" si="0"/>
        <v>95525.6</v>
      </c>
      <c r="N16" s="35">
        <f t="shared" si="1"/>
        <v>396874.4</v>
      </c>
    </row>
    <row r="17" customHeight="1" spans="1:14">
      <c r="A17" s="20" t="s">
        <v>82</v>
      </c>
      <c r="B17" s="21" t="s">
        <v>83</v>
      </c>
      <c r="C17" s="20" t="s">
        <v>38</v>
      </c>
      <c r="D17" s="22" t="s">
        <v>84</v>
      </c>
      <c r="E17" s="23">
        <v>290000</v>
      </c>
      <c r="F17" s="24">
        <v>0.03</v>
      </c>
      <c r="G17" s="23">
        <v>8700</v>
      </c>
      <c r="H17" s="23">
        <v>20</v>
      </c>
      <c r="I17" s="33" t="s">
        <v>85</v>
      </c>
      <c r="J17" s="22" t="s">
        <v>86</v>
      </c>
      <c r="K17" s="34" t="s">
        <v>87</v>
      </c>
      <c r="L17" s="22" t="s">
        <v>62</v>
      </c>
      <c r="M17" s="34">
        <f t="shared" si="0"/>
        <v>140650</v>
      </c>
      <c r="N17" s="35">
        <f t="shared" si="1"/>
        <v>149350</v>
      </c>
    </row>
    <row r="18" customHeight="1" spans="1:14">
      <c r="A18" s="20" t="s">
        <v>88</v>
      </c>
      <c r="B18" s="21" t="s">
        <v>89</v>
      </c>
      <c r="C18" s="20" t="s">
        <v>38</v>
      </c>
      <c r="D18" s="22" t="s">
        <v>68</v>
      </c>
      <c r="E18" s="23">
        <v>200000</v>
      </c>
      <c r="F18" s="24">
        <v>0.03</v>
      </c>
      <c r="G18" s="23">
        <v>6000</v>
      </c>
      <c r="H18" s="23">
        <v>20</v>
      </c>
      <c r="I18" s="33" t="s">
        <v>69</v>
      </c>
      <c r="J18" s="22" t="s">
        <v>90</v>
      </c>
      <c r="K18" s="34" t="s">
        <v>71</v>
      </c>
      <c r="L18" s="22" t="s">
        <v>44</v>
      </c>
      <c r="M18" s="34">
        <f t="shared" si="0"/>
        <v>58200</v>
      </c>
      <c r="N18" s="35">
        <f t="shared" si="1"/>
        <v>141800</v>
      </c>
    </row>
    <row r="19" customHeight="1" spans="1:14">
      <c r="A19" s="20" t="s">
        <v>91</v>
      </c>
      <c r="B19" s="21" t="s">
        <v>89</v>
      </c>
      <c r="C19" s="20" t="s">
        <v>38</v>
      </c>
      <c r="D19" s="22" t="s">
        <v>92</v>
      </c>
      <c r="E19" s="23">
        <v>105000</v>
      </c>
      <c r="F19" s="24">
        <v>0.03</v>
      </c>
      <c r="G19" s="23">
        <v>3150</v>
      </c>
      <c r="H19" s="23">
        <v>3</v>
      </c>
      <c r="I19" s="33" t="s">
        <v>93</v>
      </c>
      <c r="J19" s="22" t="s">
        <v>94</v>
      </c>
      <c r="K19" s="34" t="s">
        <v>95</v>
      </c>
      <c r="L19" s="22" t="s">
        <v>18</v>
      </c>
      <c r="M19" s="34">
        <f t="shared" si="0"/>
        <v>33950</v>
      </c>
      <c r="N19" s="35">
        <f t="shared" si="1"/>
        <v>71050</v>
      </c>
    </row>
    <row r="20" customHeight="1" spans="1:14">
      <c r="A20" s="20" t="s">
        <v>96</v>
      </c>
      <c r="B20" s="21" t="s">
        <v>97</v>
      </c>
      <c r="C20" s="20" t="s">
        <v>98</v>
      </c>
      <c r="D20" s="22" t="s">
        <v>64</v>
      </c>
      <c r="E20" s="23">
        <v>1860</v>
      </c>
      <c r="F20" s="24">
        <v>0.05</v>
      </c>
      <c r="G20" s="23">
        <v>93</v>
      </c>
      <c r="H20" s="23">
        <v>3</v>
      </c>
      <c r="I20" s="33" t="s">
        <v>65</v>
      </c>
      <c r="J20" s="22" t="s">
        <v>99</v>
      </c>
      <c r="K20" s="34" t="s">
        <v>100</v>
      </c>
      <c r="L20" s="22" t="s">
        <v>30</v>
      </c>
      <c r="M20" s="34">
        <f t="shared" si="0"/>
        <v>1767</v>
      </c>
      <c r="N20" s="35">
        <f t="shared" si="1"/>
        <v>93</v>
      </c>
    </row>
    <row r="21" ht="27" spans="1:14">
      <c r="A21" s="20" t="s">
        <v>101</v>
      </c>
      <c r="B21" s="21" t="s">
        <v>102</v>
      </c>
      <c r="C21" s="20" t="s">
        <v>98</v>
      </c>
      <c r="D21" s="22" t="s">
        <v>64</v>
      </c>
      <c r="E21" s="23">
        <v>4522</v>
      </c>
      <c r="F21" s="24">
        <v>0.05</v>
      </c>
      <c r="G21" s="23">
        <v>226.1</v>
      </c>
      <c r="H21" s="23">
        <v>3</v>
      </c>
      <c r="I21" s="33" t="s">
        <v>65</v>
      </c>
      <c r="J21" s="22" t="s">
        <v>103</v>
      </c>
      <c r="K21" s="34" t="s">
        <v>100</v>
      </c>
      <c r="L21" s="22" t="s">
        <v>30</v>
      </c>
      <c r="M21" s="34">
        <f t="shared" si="0"/>
        <v>4296</v>
      </c>
      <c r="N21" s="35">
        <f t="shared" si="1"/>
        <v>226</v>
      </c>
    </row>
    <row r="22" customHeight="1" spans="1:14">
      <c r="A22" s="20" t="s">
        <v>104</v>
      </c>
      <c r="B22" s="21" t="s">
        <v>105</v>
      </c>
      <c r="C22" s="20" t="s">
        <v>106</v>
      </c>
      <c r="D22" s="22" t="s">
        <v>107</v>
      </c>
      <c r="E22" s="23">
        <v>1800</v>
      </c>
      <c r="F22" s="24">
        <v>0.03</v>
      </c>
      <c r="G22" s="23">
        <v>54</v>
      </c>
      <c r="H22" s="23">
        <v>3</v>
      </c>
      <c r="I22" s="33" t="s">
        <v>108</v>
      </c>
      <c r="J22" s="22" t="s">
        <v>109</v>
      </c>
      <c r="K22" s="34" t="s">
        <v>110</v>
      </c>
      <c r="L22" s="22" t="s">
        <v>30</v>
      </c>
      <c r="M22" s="34">
        <f t="shared" si="0"/>
        <v>1746</v>
      </c>
      <c r="N22" s="35">
        <f t="shared" si="1"/>
        <v>54</v>
      </c>
    </row>
    <row r="23" customHeight="1" spans="1:14">
      <c r="A23" s="20" t="s">
        <v>111</v>
      </c>
      <c r="B23" s="21" t="s">
        <v>112</v>
      </c>
      <c r="C23" s="20" t="s">
        <v>106</v>
      </c>
      <c r="D23" s="22" t="s">
        <v>113</v>
      </c>
      <c r="E23" s="23">
        <v>3600</v>
      </c>
      <c r="F23" s="24">
        <v>0.03</v>
      </c>
      <c r="G23" s="23">
        <v>108</v>
      </c>
      <c r="H23" s="23">
        <v>5</v>
      </c>
      <c r="I23" s="33" t="s">
        <v>114</v>
      </c>
      <c r="J23" s="22" t="s">
        <v>43</v>
      </c>
      <c r="K23" s="34" t="s">
        <v>115</v>
      </c>
      <c r="L23" s="22" t="s">
        <v>35</v>
      </c>
      <c r="M23" s="34">
        <f t="shared" si="0"/>
        <v>3492</v>
      </c>
      <c r="N23" s="35">
        <f t="shared" si="1"/>
        <v>108</v>
      </c>
    </row>
    <row r="24" customHeight="1" spans="1:14">
      <c r="A24" s="20" t="s">
        <v>23</v>
      </c>
      <c r="B24" s="21" t="s">
        <v>116</v>
      </c>
      <c r="C24" s="20" t="s">
        <v>38</v>
      </c>
      <c r="D24" s="22" t="s">
        <v>117</v>
      </c>
      <c r="E24" s="23">
        <v>1500</v>
      </c>
      <c r="F24" s="24">
        <v>0.03</v>
      </c>
      <c r="G24" s="23">
        <v>45</v>
      </c>
      <c r="H24" s="23">
        <v>20</v>
      </c>
      <c r="I24" s="33" t="s">
        <v>118</v>
      </c>
      <c r="J24" s="22" t="s">
        <v>119</v>
      </c>
      <c r="K24" s="34" t="s">
        <v>120</v>
      </c>
      <c r="L24" s="22" t="s">
        <v>18</v>
      </c>
      <c r="M24" s="34">
        <f t="shared" si="0"/>
        <v>72.75</v>
      </c>
      <c r="N24" s="35">
        <f t="shared" si="1"/>
        <v>1427.25</v>
      </c>
    </row>
    <row r="25" customHeight="1" spans="1:14">
      <c r="A25" s="20" t="s">
        <v>121</v>
      </c>
      <c r="B25" s="21" t="s">
        <v>122</v>
      </c>
      <c r="C25" s="20" t="s">
        <v>123</v>
      </c>
      <c r="D25" s="22" t="s">
        <v>113</v>
      </c>
      <c r="E25" s="23">
        <v>200000</v>
      </c>
      <c r="F25" s="24">
        <v>0.03</v>
      </c>
      <c r="G25" s="23">
        <v>6000</v>
      </c>
      <c r="H25" s="23">
        <v>20</v>
      </c>
      <c r="I25" s="33" t="s">
        <v>114</v>
      </c>
      <c r="J25" s="22" t="s">
        <v>90</v>
      </c>
      <c r="K25" s="34" t="s">
        <v>115</v>
      </c>
      <c r="L25" s="22" t="s">
        <v>35</v>
      </c>
      <c r="M25" s="34">
        <f t="shared" si="0"/>
        <v>48500</v>
      </c>
      <c r="N25" s="35">
        <f t="shared" si="1"/>
        <v>151500</v>
      </c>
    </row>
    <row r="26" customHeight="1" spans="1:14">
      <c r="A26" s="20" t="s">
        <v>124</v>
      </c>
      <c r="B26" s="21" t="s">
        <v>125</v>
      </c>
      <c r="C26" s="20" t="s">
        <v>38</v>
      </c>
      <c r="D26" s="22" t="s">
        <v>126</v>
      </c>
      <c r="E26" s="23">
        <v>40000</v>
      </c>
      <c r="F26" s="24">
        <v>0.03</v>
      </c>
      <c r="G26" s="23">
        <v>1200</v>
      </c>
      <c r="H26" s="23">
        <v>15</v>
      </c>
      <c r="I26" s="33" t="s">
        <v>127</v>
      </c>
      <c r="J26" s="22" t="s">
        <v>128</v>
      </c>
      <c r="K26" s="34" t="s">
        <v>129</v>
      </c>
      <c r="L26" s="22" t="s">
        <v>36</v>
      </c>
      <c r="M26" s="34">
        <f t="shared" si="0"/>
        <v>10346.68</v>
      </c>
      <c r="N26" s="35">
        <f t="shared" si="1"/>
        <v>29653.32</v>
      </c>
    </row>
    <row r="27" customHeight="1" spans="1:14">
      <c r="A27" s="20" t="s">
        <v>130</v>
      </c>
      <c r="B27" s="21" t="s">
        <v>131</v>
      </c>
      <c r="C27" s="20" t="s">
        <v>38</v>
      </c>
      <c r="D27" s="22" t="s">
        <v>132</v>
      </c>
      <c r="E27" s="23">
        <v>2100</v>
      </c>
      <c r="F27" s="24">
        <v>0.03</v>
      </c>
      <c r="G27" s="23">
        <v>63</v>
      </c>
      <c r="H27" s="23">
        <v>10</v>
      </c>
      <c r="I27" s="33" t="s">
        <v>133</v>
      </c>
      <c r="J27" s="22" t="s">
        <v>134</v>
      </c>
      <c r="K27" s="34" t="s">
        <v>135</v>
      </c>
      <c r="L27" s="22" t="s">
        <v>36</v>
      </c>
      <c r="M27" s="34">
        <f t="shared" si="0"/>
        <v>814.8</v>
      </c>
      <c r="N27" s="35">
        <f t="shared" si="1"/>
        <v>1285.2</v>
      </c>
    </row>
    <row r="28" customHeight="1" spans="1:14">
      <c r="A28" s="20" t="s">
        <v>136</v>
      </c>
      <c r="B28" s="21" t="s">
        <v>137</v>
      </c>
      <c r="C28" s="20" t="s">
        <v>138</v>
      </c>
      <c r="D28" s="22" t="s">
        <v>139</v>
      </c>
      <c r="E28" s="23">
        <v>8000</v>
      </c>
      <c r="F28" s="24">
        <v>0.05</v>
      </c>
      <c r="G28" s="23">
        <v>400</v>
      </c>
      <c r="H28" s="23">
        <v>3</v>
      </c>
      <c r="I28" s="33" t="s">
        <v>140</v>
      </c>
      <c r="J28" s="22" t="s">
        <v>141</v>
      </c>
      <c r="K28" s="33" t="s">
        <v>140</v>
      </c>
      <c r="L28" s="22" t="s">
        <v>30</v>
      </c>
      <c r="M28" s="34">
        <f t="shared" si="0"/>
        <v>7599.99</v>
      </c>
      <c r="N28" s="35">
        <f t="shared" si="1"/>
        <v>400.01</v>
      </c>
    </row>
    <row r="29" customHeight="1" spans="1:14">
      <c r="A29" s="20" t="s">
        <v>142</v>
      </c>
      <c r="B29" s="21" t="s">
        <v>143</v>
      </c>
      <c r="C29" s="20" t="s">
        <v>138</v>
      </c>
      <c r="D29" s="22" t="s">
        <v>144</v>
      </c>
      <c r="E29" s="23">
        <v>2080</v>
      </c>
      <c r="F29" s="24">
        <v>0.05</v>
      </c>
      <c r="G29" s="23">
        <v>104</v>
      </c>
      <c r="H29" s="23">
        <v>3</v>
      </c>
      <c r="I29" s="33" t="s">
        <v>145</v>
      </c>
      <c r="J29" s="22" t="s">
        <v>146</v>
      </c>
      <c r="K29" s="33" t="s">
        <v>145</v>
      </c>
      <c r="L29" s="22" t="s">
        <v>30</v>
      </c>
      <c r="M29" s="34">
        <f t="shared" si="0"/>
        <v>1976.01</v>
      </c>
      <c r="N29" s="35">
        <f t="shared" si="1"/>
        <v>103.99</v>
      </c>
    </row>
    <row r="30" customHeight="1" spans="1:14">
      <c r="A30" s="20" t="s">
        <v>147</v>
      </c>
      <c r="B30" s="21" t="s">
        <v>143</v>
      </c>
      <c r="C30" s="20" t="s">
        <v>138</v>
      </c>
      <c r="D30" s="22" t="s">
        <v>46</v>
      </c>
      <c r="E30" s="23">
        <v>2260</v>
      </c>
      <c r="F30" s="24">
        <v>0.05</v>
      </c>
      <c r="G30" s="23">
        <v>113</v>
      </c>
      <c r="H30" s="23">
        <v>3</v>
      </c>
      <c r="I30" s="33" t="s">
        <v>148</v>
      </c>
      <c r="J30" s="22" t="s">
        <v>149</v>
      </c>
      <c r="K30" s="34" t="s">
        <v>49</v>
      </c>
      <c r="L30" s="22" t="s">
        <v>18</v>
      </c>
      <c r="M30" s="34">
        <f t="shared" si="0"/>
        <v>715.67</v>
      </c>
      <c r="N30" s="35">
        <f t="shared" si="1"/>
        <v>1544.33</v>
      </c>
    </row>
    <row r="31" customHeight="1" spans="1:14">
      <c r="A31" s="20" t="s">
        <v>150</v>
      </c>
      <c r="B31" s="21" t="s">
        <v>151</v>
      </c>
      <c r="C31" s="20" t="s">
        <v>152</v>
      </c>
      <c r="D31" s="22" t="s">
        <v>68</v>
      </c>
      <c r="E31" s="23">
        <v>2750</v>
      </c>
      <c r="F31" s="24">
        <v>0.03</v>
      </c>
      <c r="G31" s="23">
        <v>82.5</v>
      </c>
      <c r="H31" s="23">
        <v>10</v>
      </c>
      <c r="I31" s="33" t="s">
        <v>69</v>
      </c>
      <c r="J31" s="22" t="s">
        <v>153</v>
      </c>
      <c r="K31" s="34" t="s">
        <v>71</v>
      </c>
      <c r="L31" s="22" t="s">
        <v>44</v>
      </c>
      <c r="M31" s="34">
        <f t="shared" si="0"/>
        <v>1599</v>
      </c>
      <c r="N31" s="35">
        <f t="shared" si="1"/>
        <v>1151</v>
      </c>
    </row>
    <row r="32" customHeight="1" spans="1:14">
      <c r="A32" s="20" t="s">
        <v>154</v>
      </c>
      <c r="B32" s="21" t="s">
        <v>155</v>
      </c>
      <c r="C32" s="20" t="s">
        <v>152</v>
      </c>
      <c r="D32" s="22" t="s">
        <v>68</v>
      </c>
      <c r="E32" s="23">
        <v>9000</v>
      </c>
      <c r="F32" s="24">
        <v>0.03</v>
      </c>
      <c r="G32" s="23">
        <v>270</v>
      </c>
      <c r="H32" s="23">
        <v>10</v>
      </c>
      <c r="I32" s="33" t="s">
        <v>69</v>
      </c>
      <c r="J32" s="22" t="s">
        <v>156</v>
      </c>
      <c r="K32" s="34" t="s">
        <v>71</v>
      </c>
      <c r="L32" s="22" t="s">
        <v>44</v>
      </c>
      <c r="M32" s="34">
        <f t="shared" si="0"/>
        <v>5238</v>
      </c>
      <c r="N32" s="35">
        <f t="shared" si="1"/>
        <v>3762</v>
      </c>
    </row>
    <row r="33" customHeight="1" spans="1:14">
      <c r="A33" s="20" t="s">
        <v>157</v>
      </c>
      <c r="B33" s="21" t="s">
        <v>152</v>
      </c>
      <c r="C33" s="20" t="s">
        <v>152</v>
      </c>
      <c r="D33" s="22" t="s">
        <v>68</v>
      </c>
      <c r="E33" s="23">
        <v>6000</v>
      </c>
      <c r="F33" s="24">
        <v>0.03</v>
      </c>
      <c r="G33" s="23">
        <v>180</v>
      </c>
      <c r="H33" s="23">
        <v>10</v>
      </c>
      <c r="I33" s="33" t="s">
        <v>69</v>
      </c>
      <c r="J33" s="22" t="s">
        <v>109</v>
      </c>
      <c r="K33" s="34" t="s">
        <v>71</v>
      </c>
      <c r="L33" s="22" t="s">
        <v>44</v>
      </c>
      <c r="M33" s="34">
        <f t="shared" si="0"/>
        <v>3492</v>
      </c>
      <c r="N33" s="35">
        <f t="shared" si="1"/>
        <v>2508</v>
      </c>
    </row>
    <row r="34" customHeight="1" spans="1:14">
      <c r="A34" s="20" t="s">
        <v>158</v>
      </c>
      <c r="B34" s="21" t="s">
        <v>159</v>
      </c>
      <c r="C34" s="20" t="s">
        <v>152</v>
      </c>
      <c r="D34" s="22" t="s">
        <v>68</v>
      </c>
      <c r="E34" s="23">
        <v>600</v>
      </c>
      <c r="F34" s="24">
        <v>0.03</v>
      </c>
      <c r="G34" s="23">
        <v>18</v>
      </c>
      <c r="H34" s="23">
        <v>10</v>
      </c>
      <c r="I34" s="33" t="s">
        <v>69</v>
      </c>
      <c r="J34" s="22" t="s">
        <v>160</v>
      </c>
      <c r="K34" s="34" t="s">
        <v>71</v>
      </c>
      <c r="L34" s="22" t="s">
        <v>44</v>
      </c>
      <c r="M34" s="34">
        <f t="shared" si="0"/>
        <v>349.2</v>
      </c>
      <c r="N34" s="35">
        <f t="shared" si="1"/>
        <v>250.8</v>
      </c>
    </row>
    <row r="35" customHeight="1" spans="1:14">
      <c r="A35" s="20" t="s">
        <v>161</v>
      </c>
      <c r="B35" s="21" t="s">
        <v>162</v>
      </c>
      <c r="C35" s="20" t="s">
        <v>152</v>
      </c>
      <c r="D35" s="22" t="s">
        <v>68</v>
      </c>
      <c r="E35" s="23">
        <v>4000</v>
      </c>
      <c r="F35" s="24">
        <v>0.03</v>
      </c>
      <c r="G35" s="23">
        <v>120</v>
      </c>
      <c r="H35" s="23">
        <v>10</v>
      </c>
      <c r="I35" s="33" t="s">
        <v>69</v>
      </c>
      <c r="J35" s="22" t="s">
        <v>163</v>
      </c>
      <c r="K35" s="34" t="s">
        <v>71</v>
      </c>
      <c r="L35" s="22" t="s">
        <v>44</v>
      </c>
      <c r="M35" s="34">
        <f t="shared" si="0"/>
        <v>2328</v>
      </c>
      <c r="N35" s="35">
        <f t="shared" si="1"/>
        <v>1672</v>
      </c>
    </row>
    <row r="36" customHeight="1" spans="1:14">
      <c r="A36" s="20" t="s">
        <v>164</v>
      </c>
      <c r="B36" s="21" t="s">
        <v>165</v>
      </c>
      <c r="C36" s="20" t="s">
        <v>166</v>
      </c>
      <c r="D36" s="22" t="s">
        <v>167</v>
      </c>
      <c r="E36" s="23">
        <v>2500</v>
      </c>
      <c r="F36" s="24">
        <v>0.03</v>
      </c>
      <c r="G36" s="23">
        <v>75</v>
      </c>
      <c r="H36" s="23">
        <v>3</v>
      </c>
      <c r="I36" s="33" t="s">
        <v>168</v>
      </c>
      <c r="J36" s="22" t="s">
        <v>169</v>
      </c>
      <c r="K36" s="33" t="s">
        <v>168</v>
      </c>
      <c r="L36" s="22" t="s">
        <v>30</v>
      </c>
      <c r="M36" s="34">
        <f t="shared" si="0"/>
        <v>2424.99</v>
      </c>
      <c r="N36" s="35">
        <f t="shared" si="1"/>
        <v>75.0099999999998</v>
      </c>
    </row>
    <row r="37" customHeight="1" spans="1:14">
      <c r="A37" s="20" t="s">
        <v>170</v>
      </c>
      <c r="B37" s="21" t="s">
        <v>171</v>
      </c>
      <c r="C37" s="20" t="s">
        <v>166</v>
      </c>
      <c r="D37" s="22" t="s">
        <v>68</v>
      </c>
      <c r="E37" s="23">
        <v>2000</v>
      </c>
      <c r="F37" s="24">
        <v>0.03</v>
      </c>
      <c r="G37" s="23">
        <v>60</v>
      </c>
      <c r="H37" s="23">
        <v>3</v>
      </c>
      <c r="I37" s="33" t="s">
        <v>172</v>
      </c>
      <c r="J37" s="22" t="s">
        <v>173</v>
      </c>
      <c r="K37" s="33" t="s">
        <v>172</v>
      </c>
      <c r="L37" s="22" t="s">
        <v>30</v>
      </c>
      <c r="M37" s="34">
        <f t="shared" si="0"/>
        <v>1940.01</v>
      </c>
      <c r="N37" s="35">
        <f t="shared" si="1"/>
        <v>59.9900000000002</v>
      </c>
    </row>
    <row r="38" customHeight="1" spans="1:14">
      <c r="A38" s="20" t="s">
        <v>174</v>
      </c>
      <c r="B38" s="21" t="s">
        <v>175</v>
      </c>
      <c r="C38" s="20" t="s">
        <v>166</v>
      </c>
      <c r="D38" s="22" t="s">
        <v>68</v>
      </c>
      <c r="E38" s="23">
        <v>4000</v>
      </c>
      <c r="F38" s="24">
        <v>0.03</v>
      </c>
      <c r="G38" s="23">
        <v>120</v>
      </c>
      <c r="H38" s="23">
        <v>10</v>
      </c>
      <c r="I38" s="33" t="s">
        <v>176</v>
      </c>
      <c r="J38" s="22" t="s">
        <v>163</v>
      </c>
      <c r="K38" s="34" t="s">
        <v>71</v>
      </c>
      <c r="L38" s="22" t="s">
        <v>44</v>
      </c>
      <c r="M38" s="34">
        <f t="shared" si="0"/>
        <v>2328</v>
      </c>
      <c r="N38" s="35">
        <f t="shared" si="1"/>
        <v>1672</v>
      </c>
    </row>
    <row r="39" customHeight="1" spans="1:14">
      <c r="A39" s="20" t="s">
        <v>177</v>
      </c>
      <c r="B39" s="21" t="s">
        <v>178</v>
      </c>
      <c r="C39" s="20" t="s">
        <v>166</v>
      </c>
      <c r="D39" s="22" t="s">
        <v>68</v>
      </c>
      <c r="E39" s="23">
        <v>4000</v>
      </c>
      <c r="F39" s="24">
        <v>0.03</v>
      </c>
      <c r="G39" s="23">
        <v>120</v>
      </c>
      <c r="H39" s="23">
        <v>10</v>
      </c>
      <c r="I39" s="33" t="s">
        <v>176</v>
      </c>
      <c r="J39" s="22" t="s">
        <v>163</v>
      </c>
      <c r="K39" s="34" t="s">
        <v>71</v>
      </c>
      <c r="L39" s="22" t="s">
        <v>44</v>
      </c>
      <c r="M39" s="34">
        <f t="shared" si="0"/>
        <v>2328</v>
      </c>
      <c r="N39" s="35">
        <f t="shared" si="1"/>
        <v>1672</v>
      </c>
    </row>
    <row r="40" customHeight="1" spans="1:14">
      <c r="A40" s="20" t="s">
        <v>179</v>
      </c>
      <c r="B40" s="21" t="s">
        <v>180</v>
      </c>
      <c r="C40" s="20" t="s">
        <v>166</v>
      </c>
      <c r="D40" s="22" t="s">
        <v>144</v>
      </c>
      <c r="E40" s="23">
        <v>700</v>
      </c>
      <c r="F40" s="24">
        <v>0.05</v>
      </c>
      <c r="G40" s="23">
        <v>35</v>
      </c>
      <c r="H40" s="23">
        <v>3</v>
      </c>
      <c r="I40" s="33" t="s">
        <v>145</v>
      </c>
      <c r="J40" s="22" t="s">
        <v>181</v>
      </c>
      <c r="K40" s="34" t="s">
        <v>145</v>
      </c>
      <c r="L40" s="22" t="s">
        <v>30</v>
      </c>
      <c r="M40" s="34">
        <f t="shared" si="0"/>
        <v>665.01</v>
      </c>
      <c r="N40" s="35">
        <f t="shared" si="1"/>
        <v>34.99</v>
      </c>
    </row>
    <row r="41" customHeight="1" spans="1:14">
      <c r="A41" s="20" t="s">
        <v>182</v>
      </c>
      <c r="B41" s="21" t="s">
        <v>183</v>
      </c>
      <c r="C41" s="20" t="s">
        <v>166</v>
      </c>
      <c r="D41" s="22" t="s">
        <v>184</v>
      </c>
      <c r="E41" s="23">
        <v>5600</v>
      </c>
      <c r="F41" s="24">
        <v>0.05</v>
      </c>
      <c r="G41" s="23">
        <v>280</v>
      </c>
      <c r="H41" s="23">
        <v>3</v>
      </c>
      <c r="I41" s="33" t="s">
        <v>185</v>
      </c>
      <c r="J41" s="22" t="s">
        <v>186</v>
      </c>
      <c r="K41" s="34" t="s">
        <v>187</v>
      </c>
      <c r="L41" s="22" t="s">
        <v>24</v>
      </c>
      <c r="M41" s="34">
        <f t="shared" si="0"/>
        <v>3546.66</v>
      </c>
      <c r="N41" s="35">
        <f t="shared" si="1"/>
        <v>2053.34</v>
      </c>
    </row>
    <row r="42" customHeight="1" spans="1:14">
      <c r="A42" s="20" t="s">
        <v>188</v>
      </c>
      <c r="B42" s="21" t="s">
        <v>189</v>
      </c>
      <c r="C42" s="20" t="s">
        <v>38</v>
      </c>
      <c r="D42" s="22" t="s">
        <v>139</v>
      </c>
      <c r="E42" s="23">
        <v>7022</v>
      </c>
      <c r="F42" s="24">
        <v>0.05</v>
      </c>
      <c r="G42" s="23">
        <v>351.1</v>
      </c>
      <c r="H42" s="23">
        <v>5</v>
      </c>
      <c r="I42" s="33" t="s">
        <v>190</v>
      </c>
      <c r="J42" s="22" t="s">
        <v>191</v>
      </c>
      <c r="K42" s="33" t="s">
        <v>190</v>
      </c>
      <c r="L42" s="22" t="s">
        <v>35</v>
      </c>
      <c r="M42" s="34">
        <f t="shared" si="0"/>
        <v>6671</v>
      </c>
      <c r="N42" s="35">
        <f t="shared" si="1"/>
        <v>351</v>
      </c>
    </row>
    <row r="43" customHeight="1" spans="1:14">
      <c r="A43" s="20" t="s">
        <v>192</v>
      </c>
      <c r="B43" s="21" t="s">
        <v>193</v>
      </c>
      <c r="C43" s="20" t="s">
        <v>38</v>
      </c>
      <c r="D43" s="22" t="s">
        <v>184</v>
      </c>
      <c r="E43" s="23">
        <v>6600</v>
      </c>
      <c r="F43" s="24">
        <v>0.05</v>
      </c>
      <c r="G43" s="23">
        <v>330</v>
      </c>
      <c r="H43" s="23">
        <v>3</v>
      </c>
      <c r="I43" s="33" t="s">
        <v>185</v>
      </c>
      <c r="J43" s="22" t="s">
        <v>194</v>
      </c>
      <c r="K43" s="34" t="s">
        <v>187</v>
      </c>
      <c r="L43" s="22" t="s">
        <v>24</v>
      </c>
      <c r="M43" s="34">
        <f t="shared" si="0"/>
        <v>4180</v>
      </c>
      <c r="N43" s="35">
        <f t="shared" si="1"/>
        <v>2420</v>
      </c>
    </row>
    <row r="44" customHeight="1" spans="1:14">
      <c r="A44" s="20" t="s">
        <v>195</v>
      </c>
      <c r="B44" s="21" t="s">
        <v>196</v>
      </c>
      <c r="C44" s="20" t="s">
        <v>38</v>
      </c>
      <c r="D44" s="22" t="s">
        <v>197</v>
      </c>
      <c r="E44" s="23">
        <v>1300</v>
      </c>
      <c r="F44" s="24">
        <v>0.03</v>
      </c>
      <c r="G44" s="23">
        <v>39</v>
      </c>
      <c r="H44" s="23">
        <v>3</v>
      </c>
      <c r="I44" s="33" t="s">
        <v>198</v>
      </c>
      <c r="J44" s="22" t="s">
        <v>199</v>
      </c>
      <c r="K44" s="34" t="s">
        <v>200</v>
      </c>
      <c r="L44" s="22" t="s">
        <v>24</v>
      </c>
      <c r="M44" s="34">
        <f t="shared" si="0"/>
        <v>840.66</v>
      </c>
      <c r="N44" s="35">
        <f t="shared" si="1"/>
        <v>459.34</v>
      </c>
    </row>
    <row r="45" customFormat="1" ht="19.5" customHeight="1" spans="1:14">
      <c r="A45" s="22" t="s">
        <v>201</v>
      </c>
      <c r="B45" s="21"/>
      <c r="C45" s="20"/>
      <c r="D45" s="25"/>
      <c r="E45" s="26">
        <f>SUM(E5:E44)</f>
        <v>2475355.31</v>
      </c>
      <c r="F45" s="26"/>
      <c r="G45" s="26"/>
      <c r="H45" s="27"/>
      <c r="I45" s="27"/>
      <c r="J45" s="27"/>
      <c r="K45" s="36"/>
      <c r="L45" s="27"/>
      <c r="M45" s="25"/>
      <c r="N45" s="27"/>
    </row>
    <row r="46" customHeight="1" spans="1:14">
      <c r="A46" s="28" t="s">
        <v>202</v>
      </c>
      <c r="B46" s="29"/>
      <c r="C46" s="28"/>
      <c r="D46" s="28"/>
      <c r="H46" s="30"/>
      <c r="I46" s="30"/>
      <c r="J46" s="30"/>
      <c r="K46" s="30"/>
      <c r="L46" s="6"/>
      <c r="M46" s="8"/>
      <c r="N46" s="37"/>
    </row>
    <row r="47" ht="26.25" customHeight="1" spans="1:14">
      <c r="A47" s="4" t="s">
        <v>203</v>
      </c>
      <c r="D47" s="4"/>
      <c r="H47" s="30"/>
      <c r="I47" s="30"/>
      <c r="J47" s="30"/>
      <c r="K47" s="30"/>
      <c r="L47" s="6"/>
      <c r="M47" s="8"/>
      <c r="N47" s="37"/>
    </row>
    <row r="48" ht="22.5" customHeight="1" spans="1:14">
      <c r="A48" s="8"/>
      <c r="D48" s="8"/>
      <c r="H48" s="30"/>
      <c r="I48" s="30"/>
      <c r="J48" s="30"/>
      <c r="K48" s="30" t="s">
        <v>204</v>
      </c>
      <c r="L48" s="30"/>
      <c r="M48" s="30"/>
      <c r="N48" s="30"/>
    </row>
    <row r="49" ht="32.25" customHeight="1" spans="1:14">
      <c r="A49" s="8"/>
      <c r="D49" s="31"/>
      <c r="H49" s="30"/>
      <c r="I49" s="30"/>
      <c r="J49" s="30"/>
      <c r="K49" s="30" t="s">
        <v>205</v>
      </c>
      <c r="L49" s="30"/>
      <c r="M49" s="30"/>
      <c r="N49" s="30"/>
    </row>
  </sheetData>
  <autoFilter ref="A4:N49">
    <extLst/>
  </autoFilter>
  <mergeCells count="18">
    <mergeCell ref="A1:M1"/>
    <mergeCell ref="L2:N2"/>
    <mergeCell ref="F3:G3"/>
    <mergeCell ref="K3:L3"/>
    <mergeCell ref="A46:D46"/>
    <mergeCell ref="A47:D47"/>
    <mergeCell ref="K48:N48"/>
    <mergeCell ref="K49:N49"/>
    <mergeCell ref="A3:A4"/>
    <mergeCell ref="B3:B4"/>
    <mergeCell ref="C3:C4"/>
    <mergeCell ref="D3:D4"/>
    <mergeCell ref="E3:E4"/>
    <mergeCell ref="H3:H4"/>
    <mergeCell ref="I3:I4"/>
    <mergeCell ref="J3:J4"/>
    <mergeCell ref="M3:M4"/>
    <mergeCell ref="N3:N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银桩</cp:lastModifiedBy>
  <dcterms:created xsi:type="dcterms:W3CDTF">2022-03-16T03:04:00Z</dcterms:created>
  <dcterms:modified xsi:type="dcterms:W3CDTF">2022-04-14T06:51:59Z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B14B20D3CF034CFFB32001D973E0CF13</vt:lpwstr>
  </property>
  <property fmtid="{D5CDD505-2E9C-101B-9397-08002B2CF9AE}" pid="3" name="KSOProductBuildVer">
    <vt:lpwstr>2052-11.1.0.11365</vt:lpwstr>
  </property>
</Properties>
</file>