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05" windowWidth="27735" windowHeight="11985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C5" i="1"/>
  <c r="C6"/>
  <c r="C7"/>
  <c r="C20" s="1"/>
  <c r="C8"/>
  <c r="C9"/>
  <c r="C10"/>
  <c r="C11"/>
  <c r="C12"/>
  <c r="C13"/>
  <c r="C14"/>
  <c r="C15"/>
  <c r="C16"/>
  <c r="C17"/>
  <c r="C18"/>
  <c r="C19"/>
  <c r="D20"/>
  <c r="E20"/>
  <c r="F20"/>
  <c r="O20" s="1"/>
  <c r="G20"/>
  <c r="P20" s="1"/>
  <c r="H20"/>
  <c r="I20"/>
  <c r="J20"/>
  <c r="S20" s="1"/>
  <c r="K20"/>
  <c r="T20" s="1"/>
  <c r="L20"/>
  <c r="M20"/>
  <c r="N20"/>
  <c r="Q20"/>
  <c r="R20"/>
  <c r="U20"/>
  <c r="V20"/>
</calcChain>
</file>

<file path=xl/sharedStrings.xml><?xml version="1.0" encoding="utf-8"?>
<sst xmlns="http://schemas.openxmlformats.org/spreadsheetml/2006/main" count="45" uniqueCount="36">
  <si>
    <t>小计</t>
  </si>
  <si>
    <t>路防林</t>
  </si>
  <si>
    <t>包头嘎查委员会</t>
  </si>
  <si>
    <t>尹大散布拉</t>
  </si>
  <si>
    <t>尹娜仁其其格</t>
  </si>
  <si>
    <t>项马连</t>
  </si>
  <si>
    <t>席青山</t>
  </si>
  <si>
    <t>席青明</t>
  </si>
  <si>
    <t>席达木林巴子</t>
  </si>
  <si>
    <t>席布仁图古苏</t>
  </si>
  <si>
    <t>吴宝音朝古拉</t>
  </si>
  <si>
    <t>梁田喜</t>
  </si>
  <si>
    <t>韩敖特根</t>
  </si>
  <si>
    <t>宫乌力吉门得</t>
  </si>
  <si>
    <t>陈青松</t>
  </si>
  <si>
    <t>陈敖特根</t>
  </si>
  <si>
    <t>宝赛音扎力根</t>
  </si>
  <si>
    <t>（小）王银山</t>
  </si>
  <si>
    <t>宜林地</t>
  </si>
  <si>
    <t>樟子松</t>
  </si>
  <si>
    <t>水浇地</t>
  </si>
  <si>
    <t>国家二级公益乔木林</t>
  </si>
  <si>
    <t>疏林地</t>
  </si>
  <si>
    <t>国家二级公益灌木林</t>
  </si>
  <si>
    <t>灌木林</t>
  </si>
  <si>
    <t>乔木林</t>
  </si>
  <si>
    <t>退耕还林</t>
  </si>
  <si>
    <t>备注</t>
  </si>
  <si>
    <t>土地承包人签字</t>
  </si>
  <si>
    <t>补偿金额（元）</t>
  </si>
  <si>
    <t>补偿标准（亩/元）</t>
  </si>
  <si>
    <t>其中（面积：亩）</t>
  </si>
  <si>
    <t>面积</t>
  </si>
  <si>
    <t>土地承包人</t>
  </si>
  <si>
    <t>编号</t>
  </si>
  <si>
    <r>
      <t xml:space="preserve">               </t>
    </r>
    <r>
      <rPr>
        <sz val="20"/>
        <color indexed="8"/>
        <rFont val="宋体"/>
        <charset val="134"/>
      </rPr>
      <t xml:space="preserve">  </t>
    </r>
    <r>
      <rPr>
        <b/>
        <sz val="20"/>
        <color indexed="8"/>
        <rFont val="宋体"/>
        <charset val="134"/>
      </rPr>
      <t xml:space="preserve">大沁他拉至宝古图沙漠景区旅游公路征收土地补偿安置费发放表 </t>
    </r>
    <r>
      <rPr>
        <sz val="11"/>
        <color indexed="8"/>
        <rFont val="宋体"/>
        <charset val="134"/>
      </rPr>
      <t xml:space="preserve">              包头嘎查（第二批）</t>
    </r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</si>
</sst>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9"/>
      <name val="宋体"/>
      <charset val="134"/>
    </font>
    <font>
      <sz val="14"/>
      <color rgb="FFFF0000"/>
      <name val="宋体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0"/>
  <sheetViews>
    <sheetView tabSelected="1" zoomScale="80" zoomScaleSheetLayoutView="100" workbookViewId="0">
      <selection activeCell="B39" sqref="B39"/>
    </sheetView>
  </sheetViews>
  <sheetFormatPr defaultColWidth="9" defaultRowHeight="14.25"/>
  <cols>
    <col min="1" max="1" width="4.25" style="1" customWidth="1"/>
    <col min="2" max="2" width="15.75" customWidth="1"/>
    <col min="3" max="3" width="10.375" bestFit="1" customWidth="1"/>
    <col min="4" max="4" width="9.375" customWidth="1"/>
    <col min="5" max="5" width="7.125" customWidth="1"/>
    <col min="6" max="6" width="7" customWidth="1"/>
    <col min="8" max="11" width="7.25" customWidth="1"/>
    <col min="13" max="13" width="8.75" customWidth="1"/>
    <col min="14" max="14" width="7.125" customWidth="1"/>
    <col min="15" max="15" width="7.25" customWidth="1"/>
    <col min="17" max="17" width="9.125" bestFit="1" customWidth="1"/>
    <col min="21" max="21" width="9.125" bestFit="1" customWidth="1"/>
    <col min="22" max="22" width="10.375" customWidth="1"/>
    <col min="23" max="23" width="20.625" customWidth="1"/>
  </cols>
  <sheetData>
    <row r="1" spans="1:24" ht="25.5">
      <c r="A1" s="14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10" t="s">
        <v>34</v>
      </c>
      <c r="B2" s="10" t="s">
        <v>33</v>
      </c>
      <c r="C2" s="10" t="s">
        <v>32</v>
      </c>
      <c r="D2" s="10" t="s">
        <v>31</v>
      </c>
      <c r="E2" s="10"/>
      <c r="F2" s="10"/>
      <c r="G2" s="10"/>
      <c r="H2" s="10"/>
      <c r="I2" s="10"/>
      <c r="J2" s="10"/>
      <c r="K2" s="10"/>
      <c r="L2" s="10"/>
      <c r="M2" s="10" t="s">
        <v>30</v>
      </c>
      <c r="N2" s="10"/>
      <c r="O2" s="10"/>
      <c r="P2" s="10"/>
      <c r="Q2" s="10"/>
      <c r="R2" s="10"/>
      <c r="S2" s="10"/>
      <c r="T2" s="10"/>
      <c r="U2" s="10"/>
      <c r="V2" s="10" t="s">
        <v>29</v>
      </c>
      <c r="W2" s="10" t="s">
        <v>28</v>
      </c>
      <c r="X2" s="10" t="s">
        <v>27</v>
      </c>
    </row>
    <row r="3" spans="1:24" ht="42.75">
      <c r="A3" s="10"/>
      <c r="B3" s="12"/>
      <c r="C3" s="12"/>
      <c r="D3" s="11" t="s">
        <v>26</v>
      </c>
      <c r="E3" s="11" t="s">
        <v>25</v>
      </c>
      <c r="F3" s="11" t="s">
        <v>24</v>
      </c>
      <c r="G3" s="11" t="s">
        <v>23</v>
      </c>
      <c r="H3" s="11" t="s">
        <v>22</v>
      </c>
      <c r="I3" s="11" t="s">
        <v>21</v>
      </c>
      <c r="J3" s="11" t="s">
        <v>20</v>
      </c>
      <c r="K3" s="11" t="s">
        <v>19</v>
      </c>
      <c r="L3" s="11" t="s">
        <v>18</v>
      </c>
      <c r="M3" s="11" t="s">
        <v>26</v>
      </c>
      <c r="N3" s="11" t="s">
        <v>25</v>
      </c>
      <c r="O3" s="11" t="s">
        <v>24</v>
      </c>
      <c r="P3" s="11" t="s">
        <v>23</v>
      </c>
      <c r="Q3" s="11" t="s">
        <v>22</v>
      </c>
      <c r="R3" s="11" t="s">
        <v>21</v>
      </c>
      <c r="S3" s="11" t="s">
        <v>20</v>
      </c>
      <c r="T3" s="11" t="s">
        <v>19</v>
      </c>
      <c r="U3" s="11" t="s">
        <v>18</v>
      </c>
      <c r="V3" s="10"/>
      <c r="W3" s="10"/>
      <c r="X3" s="10"/>
    </row>
    <row r="4" spans="1:24" s="6" customFormat="1" ht="39.950000000000003" customHeight="1">
      <c r="A4" s="9">
        <v>21</v>
      </c>
      <c r="B4" s="8" t="s">
        <v>17</v>
      </c>
      <c r="C4" s="7">
        <v>1.07</v>
      </c>
      <c r="D4" s="7">
        <v>1.07</v>
      </c>
      <c r="E4" s="7"/>
      <c r="F4" s="7"/>
      <c r="G4" s="7"/>
      <c r="H4" s="7"/>
      <c r="I4" s="7"/>
      <c r="J4" s="7"/>
      <c r="K4" s="7"/>
      <c r="L4" s="7"/>
      <c r="M4" s="7">
        <v>19680</v>
      </c>
      <c r="N4" s="7">
        <v>6000</v>
      </c>
      <c r="O4" s="7">
        <v>3000</v>
      </c>
      <c r="P4" s="7">
        <v>7500</v>
      </c>
      <c r="Q4" s="7">
        <v>6000</v>
      </c>
      <c r="R4" s="7">
        <v>15000</v>
      </c>
      <c r="S4" s="7">
        <v>32800</v>
      </c>
      <c r="T4" s="7">
        <v>16800</v>
      </c>
      <c r="U4" s="7">
        <v>3000</v>
      </c>
      <c r="V4" s="7">
        <v>21057.599999999999</v>
      </c>
      <c r="W4" s="7"/>
      <c r="X4" s="8"/>
    </row>
    <row r="5" spans="1:24" s="6" customFormat="1" ht="39.950000000000003" customHeight="1">
      <c r="A5" s="9">
        <v>22</v>
      </c>
      <c r="B5" s="8" t="s">
        <v>16</v>
      </c>
      <c r="C5" s="7">
        <f>D5+E5+F5+G5+H5+I5+J5+K5+L5</f>
        <v>3.49</v>
      </c>
      <c r="D5" s="7"/>
      <c r="E5" s="7">
        <v>3.39</v>
      </c>
      <c r="F5" s="7"/>
      <c r="G5" s="7"/>
      <c r="H5" s="7"/>
      <c r="I5" s="7">
        <v>0.1</v>
      </c>
      <c r="J5" s="7"/>
      <c r="K5" s="7"/>
      <c r="L5" s="7"/>
      <c r="M5" s="7">
        <v>19680</v>
      </c>
      <c r="N5" s="7">
        <v>6000</v>
      </c>
      <c r="O5" s="7">
        <v>3000</v>
      </c>
      <c r="P5" s="7">
        <v>7500</v>
      </c>
      <c r="Q5" s="7">
        <v>6000</v>
      </c>
      <c r="R5" s="7">
        <v>15000</v>
      </c>
      <c r="S5" s="7">
        <v>32800</v>
      </c>
      <c r="T5" s="7">
        <v>16800</v>
      </c>
      <c r="U5" s="7">
        <v>3000</v>
      </c>
      <c r="V5" s="7">
        <v>21840</v>
      </c>
      <c r="W5" s="7"/>
      <c r="X5" s="7"/>
    </row>
    <row r="6" spans="1:24" s="6" customFormat="1" ht="39.950000000000003" customHeight="1">
      <c r="A6" s="9">
        <v>23</v>
      </c>
      <c r="B6" s="8" t="s">
        <v>15</v>
      </c>
      <c r="C6" s="7">
        <f>D6+E6+F6+G6+H6+I6+J6+K6+L6</f>
        <v>4.84</v>
      </c>
      <c r="D6" s="7"/>
      <c r="E6" s="7">
        <v>0.1</v>
      </c>
      <c r="F6" s="7">
        <v>1.05</v>
      </c>
      <c r="G6" s="7"/>
      <c r="H6" s="7"/>
      <c r="I6" s="7"/>
      <c r="J6" s="7">
        <v>0.24</v>
      </c>
      <c r="K6" s="7"/>
      <c r="L6" s="7">
        <v>3.45</v>
      </c>
      <c r="M6" s="7">
        <v>19680</v>
      </c>
      <c r="N6" s="7">
        <v>6000</v>
      </c>
      <c r="O6" s="7">
        <v>3000</v>
      </c>
      <c r="P6" s="7">
        <v>7500</v>
      </c>
      <c r="Q6" s="7">
        <v>6000</v>
      </c>
      <c r="R6" s="7">
        <v>15000</v>
      </c>
      <c r="S6" s="7">
        <v>32800</v>
      </c>
      <c r="T6" s="7">
        <v>16800</v>
      </c>
      <c r="U6" s="7">
        <v>3000</v>
      </c>
      <c r="V6" s="7">
        <v>21972</v>
      </c>
      <c r="W6" s="7"/>
      <c r="X6" s="7"/>
    </row>
    <row r="7" spans="1:24" s="6" customFormat="1" ht="39.950000000000003" customHeight="1">
      <c r="A7" s="9">
        <v>24</v>
      </c>
      <c r="B7" s="8" t="s">
        <v>14</v>
      </c>
      <c r="C7" s="7">
        <f>D7+E7+F7+G7+H7+I7+J7+K7+L7</f>
        <v>2.5</v>
      </c>
      <c r="D7" s="7"/>
      <c r="E7" s="7">
        <v>1.1399999999999999</v>
      </c>
      <c r="F7" s="7"/>
      <c r="G7" s="7"/>
      <c r="H7" s="7"/>
      <c r="I7" s="7"/>
      <c r="J7" s="7"/>
      <c r="K7" s="7"/>
      <c r="L7" s="7">
        <v>1.36</v>
      </c>
      <c r="M7" s="7">
        <v>19680</v>
      </c>
      <c r="N7" s="7">
        <v>6000</v>
      </c>
      <c r="O7" s="7">
        <v>3000</v>
      </c>
      <c r="P7" s="7">
        <v>7500</v>
      </c>
      <c r="Q7" s="7">
        <v>6000</v>
      </c>
      <c r="R7" s="7">
        <v>15000</v>
      </c>
      <c r="S7" s="7">
        <v>32800</v>
      </c>
      <c r="T7" s="7">
        <v>16800</v>
      </c>
      <c r="U7" s="7">
        <v>3000</v>
      </c>
      <c r="V7" s="7">
        <v>10920</v>
      </c>
      <c r="W7" s="7"/>
      <c r="X7" s="7"/>
    </row>
    <row r="8" spans="1:24" s="6" customFormat="1" ht="39.950000000000003" customHeight="1">
      <c r="A8" s="9">
        <v>25</v>
      </c>
      <c r="B8" s="8" t="s">
        <v>13</v>
      </c>
      <c r="C8" s="7">
        <f>D8+E8+F8+G8+H8+I8+J8+K8+L8</f>
        <v>6.86</v>
      </c>
      <c r="D8" s="7"/>
      <c r="E8" s="7"/>
      <c r="F8" s="7">
        <v>6.86</v>
      </c>
      <c r="G8" s="7"/>
      <c r="H8" s="7"/>
      <c r="I8" s="7"/>
      <c r="J8" s="7"/>
      <c r="K8" s="7"/>
      <c r="L8" s="7"/>
      <c r="M8" s="7">
        <v>19680</v>
      </c>
      <c r="N8" s="7">
        <v>6000</v>
      </c>
      <c r="O8" s="7">
        <v>3000</v>
      </c>
      <c r="P8" s="7">
        <v>7500</v>
      </c>
      <c r="Q8" s="7">
        <v>6000</v>
      </c>
      <c r="R8" s="7">
        <v>15000</v>
      </c>
      <c r="S8" s="7">
        <v>32800</v>
      </c>
      <c r="T8" s="7">
        <v>16800</v>
      </c>
      <c r="U8" s="7">
        <v>3000</v>
      </c>
      <c r="V8" s="7">
        <v>20580</v>
      </c>
      <c r="W8" s="7"/>
      <c r="X8" s="7"/>
    </row>
    <row r="9" spans="1:24" s="6" customFormat="1" ht="39.950000000000003" customHeight="1">
      <c r="A9" s="9">
        <v>26</v>
      </c>
      <c r="B9" s="8" t="s">
        <v>12</v>
      </c>
      <c r="C9" s="7">
        <f>D9+E9+F9+G9+H9+I9+J9+K9+L9</f>
        <v>6.27</v>
      </c>
      <c r="D9" s="7"/>
      <c r="E9" s="7"/>
      <c r="F9" s="7">
        <v>6.27</v>
      </c>
      <c r="G9" s="7"/>
      <c r="H9" s="7"/>
      <c r="I9" s="7"/>
      <c r="J9" s="7"/>
      <c r="K9" s="7"/>
      <c r="L9" s="7"/>
      <c r="M9" s="7">
        <v>19680</v>
      </c>
      <c r="N9" s="7">
        <v>6000</v>
      </c>
      <c r="O9" s="7">
        <v>3000</v>
      </c>
      <c r="P9" s="7">
        <v>7500</v>
      </c>
      <c r="Q9" s="7">
        <v>6000</v>
      </c>
      <c r="R9" s="7">
        <v>15000</v>
      </c>
      <c r="S9" s="7">
        <v>32800</v>
      </c>
      <c r="T9" s="7">
        <v>16800</v>
      </c>
      <c r="U9" s="7">
        <v>3000</v>
      </c>
      <c r="V9" s="7">
        <v>18810</v>
      </c>
      <c r="W9" s="7"/>
      <c r="X9" s="7"/>
    </row>
    <row r="10" spans="1:24" s="6" customFormat="1" ht="39.950000000000003" customHeight="1">
      <c r="A10" s="9">
        <v>27</v>
      </c>
      <c r="B10" s="8" t="s">
        <v>11</v>
      </c>
      <c r="C10" s="7">
        <f>D10+E10+F10+G10+H10+I10+J10+K10+L10</f>
        <v>31.619999999999997</v>
      </c>
      <c r="D10" s="7"/>
      <c r="E10" s="7"/>
      <c r="F10" s="7">
        <v>12.67</v>
      </c>
      <c r="G10" s="7"/>
      <c r="H10" s="7"/>
      <c r="I10" s="7"/>
      <c r="J10" s="7"/>
      <c r="K10" s="7"/>
      <c r="L10" s="7">
        <v>18.95</v>
      </c>
      <c r="M10" s="7">
        <v>19680</v>
      </c>
      <c r="N10" s="7">
        <v>6000</v>
      </c>
      <c r="O10" s="7">
        <v>3000</v>
      </c>
      <c r="P10" s="7">
        <v>7500</v>
      </c>
      <c r="Q10" s="7">
        <v>6000</v>
      </c>
      <c r="R10" s="7">
        <v>15000</v>
      </c>
      <c r="S10" s="7">
        <v>32800</v>
      </c>
      <c r="T10" s="7">
        <v>16800</v>
      </c>
      <c r="U10" s="7">
        <v>3000</v>
      </c>
      <c r="V10" s="7">
        <v>94860</v>
      </c>
      <c r="W10" s="7"/>
      <c r="X10" s="7"/>
    </row>
    <row r="11" spans="1:24" s="6" customFormat="1" ht="39.950000000000003" customHeight="1">
      <c r="A11" s="9">
        <v>28</v>
      </c>
      <c r="B11" s="8" t="s">
        <v>10</v>
      </c>
      <c r="C11" s="7">
        <f>D11+E11+F11+G11+H11+I11+J11+K11+L11</f>
        <v>14.06</v>
      </c>
      <c r="D11" s="7"/>
      <c r="E11" s="7"/>
      <c r="F11" s="7"/>
      <c r="G11" s="7"/>
      <c r="H11" s="7">
        <v>4.3499999999999996</v>
      </c>
      <c r="I11" s="7"/>
      <c r="J11" s="7"/>
      <c r="K11" s="7"/>
      <c r="L11" s="7">
        <v>9.7100000000000009</v>
      </c>
      <c r="M11" s="7">
        <v>19680</v>
      </c>
      <c r="N11" s="7">
        <v>6000</v>
      </c>
      <c r="O11" s="7">
        <v>3000</v>
      </c>
      <c r="P11" s="7">
        <v>7500</v>
      </c>
      <c r="Q11" s="7">
        <v>6000</v>
      </c>
      <c r="R11" s="7">
        <v>15000</v>
      </c>
      <c r="S11" s="7">
        <v>32800</v>
      </c>
      <c r="T11" s="7">
        <v>16800</v>
      </c>
      <c r="U11" s="7">
        <v>3000</v>
      </c>
      <c r="V11" s="7">
        <v>55230</v>
      </c>
      <c r="W11" s="7"/>
      <c r="X11" s="7"/>
    </row>
    <row r="12" spans="1:24" s="6" customFormat="1" ht="39.950000000000003" customHeight="1">
      <c r="A12" s="9">
        <v>29</v>
      </c>
      <c r="B12" s="8" t="s">
        <v>9</v>
      </c>
      <c r="C12" s="7">
        <f>D12+E12+F12+G12+H12+I12+J12+K12+L12</f>
        <v>5.95</v>
      </c>
      <c r="D12" s="7"/>
      <c r="E12" s="7"/>
      <c r="F12" s="7"/>
      <c r="G12" s="7"/>
      <c r="H12" s="7">
        <v>5.95</v>
      </c>
      <c r="I12" s="7"/>
      <c r="J12" s="7"/>
      <c r="K12" s="7"/>
      <c r="L12" s="7"/>
      <c r="M12" s="7">
        <v>19680</v>
      </c>
      <c r="N12" s="7">
        <v>6000</v>
      </c>
      <c r="O12" s="7">
        <v>3000</v>
      </c>
      <c r="P12" s="7">
        <v>7500</v>
      </c>
      <c r="Q12" s="7">
        <v>6000</v>
      </c>
      <c r="R12" s="7">
        <v>15000</v>
      </c>
      <c r="S12" s="7">
        <v>32800</v>
      </c>
      <c r="T12" s="7">
        <v>16800</v>
      </c>
      <c r="U12" s="7">
        <v>3000</v>
      </c>
      <c r="V12" s="7">
        <v>35700</v>
      </c>
      <c r="W12" s="7"/>
      <c r="X12" s="7"/>
    </row>
    <row r="13" spans="1:24" s="6" customFormat="1" ht="39.950000000000003" customHeight="1">
      <c r="A13" s="9">
        <v>30</v>
      </c>
      <c r="B13" s="8" t="s">
        <v>8</v>
      </c>
      <c r="C13" s="7">
        <f>D13+E13+F13+G13+H13+I13+J13+K13+L13</f>
        <v>0.70000000000000007</v>
      </c>
      <c r="D13" s="7"/>
      <c r="E13" s="7"/>
      <c r="F13" s="7"/>
      <c r="G13" s="7"/>
      <c r="H13" s="7">
        <v>0.17</v>
      </c>
      <c r="I13" s="7"/>
      <c r="J13" s="7"/>
      <c r="K13" s="7">
        <v>0.53</v>
      </c>
      <c r="L13" s="7"/>
      <c r="M13" s="7">
        <v>19680</v>
      </c>
      <c r="N13" s="7">
        <v>6000</v>
      </c>
      <c r="O13" s="7">
        <v>3000</v>
      </c>
      <c r="P13" s="7">
        <v>7500</v>
      </c>
      <c r="Q13" s="7">
        <v>6000</v>
      </c>
      <c r="R13" s="7">
        <v>15000</v>
      </c>
      <c r="S13" s="7">
        <v>32800</v>
      </c>
      <c r="T13" s="7">
        <v>16800</v>
      </c>
      <c r="U13" s="7">
        <v>3000</v>
      </c>
      <c r="V13" s="7">
        <v>9924</v>
      </c>
      <c r="W13" s="7"/>
      <c r="X13" s="7"/>
    </row>
    <row r="14" spans="1:24" s="6" customFormat="1" ht="39.950000000000003" customHeight="1">
      <c r="A14" s="9">
        <v>31</v>
      </c>
      <c r="B14" s="8" t="s">
        <v>7</v>
      </c>
      <c r="C14" s="7">
        <f>D14+E14+F14+G14+H14+I14+J14+K14+L14</f>
        <v>0.61</v>
      </c>
      <c r="D14" s="7"/>
      <c r="E14" s="7">
        <v>0.61</v>
      </c>
      <c r="F14" s="7"/>
      <c r="G14" s="7"/>
      <c r="H14" s="7"/>
      <c r="I14" s="7"/>
      <c r="J14" s="7"/>
      <c r="K14" s="7"/>
      <c r="L14" s="7"/>
      <c r="M14" s="7">
        <v>19680</v>
      </c>
      <c r="N14" s="7">
        <v>6000</v>
      </c>
      <c r="O14" s="7">
        <v>3000</v>
      </c>
      <c r="P14" s="7">
        <v>7500</v>
      </c>
      <c r="Q14" s="7">
        <v>6000</v>
      </c>
      <c r="R14" s="7">
        <v>15000</v>
      </c>
      <c r="S14" s="7">
        <v>32800</v>
      </c>
      <c r="T14" s="7">
        <v>16800</v>
      </c>
      <c r="U14" s="7">
        <v>3000</v>
      </c>
      <c r="V14" s="7">
        <v>3660</v>
      </c>
      <c r="W14" s="7"/>
      <c r="X14" s="7"/>
    </row>
    <row r="15" spans="1:24" s="6" customFormat="1" ht="39.950000000000003" customHeight="1">
      <c r="A15" s="9">
        <v>32</v>
      </c>
      <c r="B15" s="8" t="s">
        <v>6</v>
      </c>
      <c r="C15" s="7">
        <f>D15+E15+F15+G15+H15+I15+J15+K15+L15</f>
        <v>0.34</v>
      </c>
      <c r="D15" s="7"/>
      <c r="E15" s="7">
        <v>0.34</v>
      </c>
      <c r="F15" s="7"/>
      <c r="G15" s="7"/>
      <c r="H15" s="7"/>
      <c r="I15" s="7"/>
      <c r="J15" s="7"/>
      <c r="K15" s="7"/>
      <c r="L15" s="7"/>
      <c r="M15" s="7">
        <v>19680</v>
      </c>
      <c r="N15" s="7">
        <v>6000</v>
      </c>
      <c r="O15" s="7">
        <v>3000</v>
      </c>
      <c r="P15" s="7">
        <v>7500</v>
      </c>
      <c r="Q15" s="7">
        <v>6000</v>
      </c>
      <c r="R15" s="7">
        <v>15000</v>
      </c>
      <c r="S15" s="7">
        <v>32800</v>
      </c>
      <c r="T15" s="7">
        <v>16800</v>
      </c>
      <c r="U15" s="7">
        <v>3000</v>
      </c>
      <c r="V15" s="7">
        <v>2040</v>
      </c>
      <c r="W15" s="7"/>
      <c r="X15" s="7"/>
    </row>
    <row r="16" spans="1:24" s="6" customFormat="1" ht="39.950000000000003" customHeight="1">
      <c r="A16" s="9">
        <v>33</v>
      </c>
      <c r="B16" s="8" t="s">
        <v>5</v>
      </c>
      <c r="C16" s="7">
        <f>D16+E16+F16+G16+H16+I16+J16+K16+L16</f>
        <v>19.27</v>
      </c>
      <c r="D16" s="7"/>
      <c r="E16" s="7"/>
      <c r="F16" s="7">
        <v>6.93</v>
      </c>
      <c r="G16" s="7"/>
      <c r="H16" s="7">
        <v>12.34</v>
      </c>
      <c r="I16" s="7"/>
      <c r="J16" s="7"/>
      <c r="K16" s="7"/>
      <c r="L16" s="7"/>
      <c r="M16" s="7">
        <v>19680</v>
      </c>
      <c r="N16" s="7">
        <v>6000</v>
      </c>
      <c r="O16" s="7">
        <v>3000</v>
      </c>
      <c r="P16" s="7">
        <v>7500</v>
      </c>
      <c r="Q16" s="7">
        <v>6000</v>
      </c>
      <c r="R16" s="7">
        <v>15000</v>
      </c>
      <c r="S16" s="7">
        <v>32800</v>
      </c>
      <c r="T16" s="7">
        <v>16800</v>
      </c>
      <c r="U16" s="7">
        <v>3000</v>
      </c>
      <c r="V16" s="7">
        <v>94830</v>
      </c>
      <c r="W16" s="7"/>
      <c r="X16" s="7"/>
    </row>
    <row r="17" spans="1:24" s="6" customFormat="1" ht="39.950000000000003" customHeight="1">
      <c r="A17" s="9">
        <v>34</v>
      </c>
      <c r="B17" s="8" t="s">
        <v>4</v>
      </c>
      <c r="C17" s="7">
        <f>D17+E17+F17+G17+H17+I17+J17+K17+L17</f>
        <v>8.98</v>
      </c>
      <c r="D17" s="7"/>
      <c r="E17" s="7">
        <v>8.6</v>
      </c>
      <c r="F17" s="7">
        <v>0.38</v>
      </c>
      <c r="G17" s="7"/>
      <c r="H17" s="7"/>
      <c r="I17" s="7"/>
      <c r="J17" s="7"/>
      <c r="K17" s="7"/>
      <c r="L17" s="7"/>
      <c r="M17" s="7">
        <v>19680</v>
      </c>
      <c r="N17" s="7">
        <v>6000</v>
      </c>
      <c r="O17" s="7">
        <v>3000</v>
      </c>
      <c r="P17" s="7">
        <v>7500</v>
      </c>
      <c r="Q17" s="7">
        <v>6000</v>
      </c>
      <c r="R17" s="7">
        <v>15000</v>
      </c>
      <c r="S17" s="7">
        <v>32800</v>
      </c>
      <c r="T17" s="7">
        <v>16800</v>
      </c>
      <c r="U17" s="7">
        <v>3000</v>
      </c>
      <c r="V17" s="7">
        <v>52740</v>
      </c>
      <c r="W17" s="7"/>
      <c r="X17" s="7"/>
    </row>
    <row r="18" spans="1:24" s="6" customFormat="1" ht="39.950000000000003" customHeight="1">
      <c r="A18" s="9">
        <v>35</v>
      </c>
      <c r="B18" s="8" t="s">
        <v>3</v>
      </c>
      <c r="C18" s="7">
        <f>D18+E18+F18+G18+H18+I18+J18+K18+L18</f>
        <v>1.17</v>
      </c>
      <c r="D18" s="7"/>
      <c r="E18" s="7"/>
      <c r="F18" s="7"/>
      <c r="G18" s="7"/>
      <c r="H18" s="7">
        <v>1.17</v>
      </c>
      <c r="I18" s="7"/>
      <c r="J18" s="7"/>
      <c r="K18" s="7"/>
      <c r="L18" s="7"/>
      <c r="M18" s="7">
        <v>19680</v>
      </c>
      <c r="N18" s="7">
        <v>6000</v>
      </c>
      <c r="O18" s="7">
        <v>3000</v>
      </c>
      <c r="P18" s="7">
        <v>7500</v>
      </c>
      <c r="Q18" s="7">
        <v>6000</v>
      </c>
      <c r="R18" s="7">
        <v>15000</v>
      </c>
      <c r="S18" s="7">
        <v>32800</v>
      </c>
      <c r="T18" s="7">
        <v>16800</v>
      </c>
      <c r="U18" s="7">
        <v>3000</v>
      </c>
      <c r="V18" s="7">
        <v>7020</v>
      </c>
      <c r="W18" s="7"/>
      <c r="X18" s="7"/>
    </row>
    <row r="19" spans="1:24" s="6" customFormat="1" ht="39.950000000000003" customHeight="1">
      <c r="A19" s="9">
        <v>36</v>
      </c>
      <c r="B19" s="8" t="s">
        <v>2</v>
      </c>
      <c r="C19" s="7">
        <f>D19+E19+F19+G19+H19+I19+J19+K19+L19</f>
        <v>16.934000000000001</v>
      </c>
      <c r="D19" s="7"/>
      <c r="E19" s="7">
        <v>1.714</v>
      </c>
      <c r="F19" s="7"/>
      <c r="G19" s="7">
        <v>3.67</v>
      </c>
      <c r="H19" s="7">
        <v>6.19</v>
      </c>
      <c r="I19" s="7">
        <v>5.36</v>
      </c>
      <c r="J19" s="7"/>
      <c r="K19" s="7"/>
      <c r="L19" s="7"/>
      <c r="M19" s="7">
        <v>19680</v>
      </c>
      <c r="N19" s="7">
        <v>12000</v>
      </c>
      <c r="O19" s="7">
        <v>3000</v>
      </c>
      <c r="P19" s="7">
        <v>7500</v>
      </c>
      <c r="Q19" s="7">
        <v>12000</v>
      </c>
      <c r="R19" s="7">
        <v>15000</v>
      </c>
      <c r="S19" s="7">
        <v>32800</v>
      </c>
      <c r="T19" s="7">
        <v>16800</v>
      </c>
      <c r="U19" s="7">
        <v>3000</v>
      </c>
      <c r="V19" s="7">
        <v>202773</v>
      </c>
      <c r="W19" s="7"/>
      <c r="X19" s="7" t="s">
        <v>1</v>
      </c>
    </row>
    <row r="20" spans="1:24" s="2" customFormat="1" ht="39.950000000000003" customHeight="1">
      <c r="A20" s="5"/>
      <c r="B20" s="3" t="s">
        <v>0</v>
      </c>
      <c r="C20" s="3">
        <f>SUM(C4:C19)</f>
        <v>124.664</v>
      </c>
      <c r="D20" s="3">
        <f>SUM(D4:D19)</f>
        <v>1.07</v>
      </c>
      <c r="E20" s="3">
        <f>SUM(E4:E19)</f>
        <v>15.894</v>
      </c>
      <c r="F20" s="3">
        <f>SUM(F4:F19)</f>
        <v>34.160000000000004</v>
      </c>
      <c r="G20" s="3">
        <f>SUM(G4:G19)</f>
        <v>3.67</v>
      </c>
      <c r="H20" s="3">
        <f>SUM(H4:H19)</f>
        <v>30.170000000000005</v>
      </c>
      <c r="I20" s="3">
        <f>SUM(I4:I19)</f>
        <v>5.46</v>
      </c>
      <c r="J20" s="3">
        <f>SUM(J4:J19)</f>
        <v>0.24</v>
      </c>
      <c r="K20" s="3">
        <f>SUM(K4:K19)</f>
        <v>0.53</v>
      </c>
      <c r="L20" s="3">
        <f>SUM(L4:L19)</f>
        <v>33.47</v>
      </c>
      <c r="M20" s="3">
        <f>D20*M19</f>
        <v>21057.600000000002</v>
      </c>
      <c r="N20" s="4">
        <f>14.18*N18+1.714*N19</f>
        <v>105648</v>
      </c>
      <c r="O20" s="3">
        <f>F20*O19</f>
        <v>102480.00000000001</v>
      </c>
      <c r="P20" s="3">
        <f>G20*P19</f>
        <v>27525</v>
      </c>
      <c r="Q20" s="3">
        <f>23.98*Q18+H19*Q19</f>
        <v>218160</v>
      </c>
      <c r="R20" s="3">
        <f>I20*R19</f>
        <v>81900</v>
      </c>
      <c r="S20" s="3">
        <f>J20*S19</f>
        <v>7872</v>
      </c>
      <c r="T20" s="3">
        <f>K20*T19</f>
        <v>8904</v>
      </c>
      <c r="U20" s="3">
        <f>L20*U19</f>
        <v>100410</v>
      </c>
      <c r="V20" s="3">
        <f>SUM(V4:V19)</f>
        <v>673956.6</v>
      </c>
      <c r="W20" s="3"/>
      <c r="X20" s="3"/>
    </row>
  </sheetData>
  <mergeCells count="9">
    <mergeCell ref="A1:X1"/>
    <mergeCell ref="D2:L2"/>
    <mergeCell ref="M2:U2"/>
    <mergeCell ref="A2:A3"/>
    <mergeCell ref="B2:B3"/>
    <mergeCell ref="C2:C3"/>
    <mergeCell ref="V2:V3"/>
    <mergeCell ref="W2:W3"/>
    <mergeCell ref="X2:X3"/>
  </mergeCells>
  <phoneticPr fontId="1" type="noConversion"/>
  <pageMargins left="0.39305555555555555" right="0.31458333333333333" top="0.74791666666666667" bottom="0.47222222222222221" header="0.5" footer="0.5"/>
  <pageSetup paperSize="9" scale="6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2022-09-22T02:10:05Z</dcterms:created>
  <dcterms:modified xsi:type="dcterms:W3CDTF">2022-09-22T02:10:23Z</dcterms:modified>
</cp:coreProperties>
</file>