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425"/>
  </bookViews>
  <sheets>
    <sheet name="各户签字" sheetId="1" r:id="rId1"/>
    <sheet name="确认打款" sheetId="2" r:id="rId2"/>
  </sheets>
  <definedNames>
    <definedName name="_xlnm._FilterDatabase" localSheetId="0" hidden="1">各户签字!$A$1:$M$101</definedName>
    <definedName name="_xlnm._FilterDatabase" localSheetId="1" hidden="1">确认打款!$A$1:$M$96</definedName>
  </definedNames>
  <calcPr calcId="144525"/>
</workbook>
</file>

<file path=xl/sharedStrings.xml><?xml version="1.0" encoding="utf-8"?>
<sst xmlns="http://schemas.openxmlformats.org/spreadsheetml/2006/main" count="593" uniqueCount="311">
  <si>
    <t>耕地储备库项目开发地流转发包款分配明细</t>
  </si>
  <si>
    <t>总发包亩数1547亩-庭院地应补亩数146亩=1401亩（分配亩数）</t>
  </si>
  <si>
    <t>分配人口：313人</t>
  </si>
  <si>
    <t>单位：人口/亩/元</t>
  </si>
  <si>
    <t>巴彦敖包嘎查洼卜甸子组</t>
  </si>
  <si>
    <t>序号</t>
  </si>
  <si>
    <t>户主</t>
  </si>
  <si>
    <t>身份证号</t>
  </si>
  <si>
    <t>一卡通卡号</t>
  </si>
  <si>
    <t>分配人口</t>
  </si>
  <si>
    <t>人均分配亩数/4.476</t>
  </si>
  <si>
    <t>庭院地规定亩数应减</t>
  </si>
  <si>
    <t>庭院地规定亩数应补</t>
  </si>
  <si>
    <t>分配到户亩数</t>
  </si>
  <si>
    <t xml:space="preserve"> 人均分配款/每亩/640</t>
  </si>
  <si>
    <t>扣留应收款公积公益金金额</t>
  </si>
  <si>
    <t>分配到户金额</t>
  </si>
  <si>
    <t>户主签字（盖章）</t>
  </si>
  <si>
    <t>包相</t>
  </si>
  <si>
    <t>152326198105036618</t>
  </si>
  <si>
    <t>6229760540500724624</t>
  </si>
  <si>
    <t>姚海泉</t>
  </si>
  <si>
    <t>152326197611066612</t>
  </si>
  <si>
    <t>6229760540500724350</t>
  </si>
  <si>
    <t>姚海军</t>
  </si>
  <si>
    <t>15232619860117661X</t>
  </si>
  <si>
    <t>6215331440500253279</t>
  </si>
  <si>
    <t>包特古苏</t>
  </si>
  <si>
    <t>152326197112026616</t>
  </si>
  <si>
    <t>6229760540500724871</t>
  </si>
  <si>
    <t>梁海清</t>
  </si>
  <si>
    <t>152326196309216654</t>
  </si>
  <si>
    <t>6229760540500724749</t>
  </si>
  <si>
    <t>包良</t>
  </si>
  <si>
    <t>152326197305056635</t>
  </si>
  <si>
    <t>6229760540500724822</t>
  </si>
  <si>
    <t>姚海峰</t>
  </si>
  <si>
    <t>152326197802186617</t>
  </si>
  <si>
    <t>6217370140500447123</t>
  </si>
  <si>
    <t>包玉</t>
  </si>
  <si>
    <t>152326197108046614</t>
  </si>
  <si>
    <t>6229760540500725001</t>
  </si>
  <si>
    <t>周玉梅</t>
  </si>
  <si>
    <t>152326197301031203</t>
  </si>
  <si>
    <t>6217370140503848830</t>
  </si>
  <si>
    <t>包庆松</t>
  </si>
  <si>
    <t>152326195404156616</t>
  </si>
  <si>
    <t>6229760540500724608</t>
  </si>
  <si>
    <t>姚万福</t>
  </si>
  <si>
    <t>152326197108206614</t>
  </si>
  <si>
    <t>6229760540500724889</t>
  </si>
  <si>
    <t>白全福</t>
  </si>
  <si>
    <t>152326196909236659</t>
  </si>
  <si>
    <t>6229760540500724939</t>
  </si>
  <si>
    <t>姚国庆</t>
  </si>
  <si>
    <t>152326197102036618</t>
  </si>
  <si>
    <t>6229760540500724699</t>
  </si>
  <si>
    <t>李力吉格日乐</t>
  </si>
  <si>
    <t>152326198110066619</t>
  </si>
  <si>
    <t>6229760540500725019</t>
  </si>
  <si>
    <t>宝音德力根</t>
  </si>
  <si>
    <t>152301198108226110</t>
  </si>
  <si>
    <t>6229760540500725126</t>
  </si>
  <si>
    <t>包荣</t>
  </si>
  <si>
    <t>152326197301226617</t>
  </si>
  <si>
    <t>6217370140503136772</t>
  </si>
  <si>
    <t>包扎木苏荣扎卜</t>
  </si>
  <si>
    <t>152326197006166615</t>
  </si>
  <si>
    <t>6229760540500724848</t>
  </si>
  <si>
    <t>沈阿务坦敖其尔</t>
  </si>
  <si>
    <t>152326198009306614</t>
  </si>
  <si>
    <t>6229760540500725076</t>
  </si>
  <si>
    <t>包六十八</t>
  </si>
  <si>
    <t>152326198210016619</t>
  </si>
  <si>
    <t>6229760540500736941</t>
  </si>
  <si>
    <t>王桂兰</t>
  </si>
  <si>
    <t>152326193809296618</t>
  </si>
  <si>
    <t>6229760540500724780</t>
  </si>
  <si>
    <t>包德</t>
  </si>
  <si>
    <t>152326197603266614</t>
  </si>
  <si>
    <t>包喜云</t>
  </si>
  <si>
    <t>152326195112216613</t>
  </si>
  <si>
    <t>6229760540500724806</t>
  </si>
  <si>
    <t>姚达拉呼</t>
  </si>
  <si>
    <t>152326197311116649</t>
  </si>
  <si>
    <t>6229760540500724707</t>
  </si>
  <si>
    <t>刘布和</t>
  </si>
  <si>
    <t>152326195301206625</t>
  </si>
  <si>
    <t>6229760540500724830</t>
  </si>
  <si>
    <t>沈金锁</t>
  </si>
  <si>
    <t>152326198209236614</t>
  </si>
  <si>
    <t>6229760540500725068</t>
  </si>
  <si>
    <t>李巴拉吉尼玛</t>
  </si>
  <si>
    <t>152326198001026618</t>
  </si>
  <si>
    <t>图门白音</t>
  </si>
  <si>
    <t>152326198806096613</t>
  </si>
  <si>
    <t>6229760040501462852</t>
  </si>
  <si>
    <t>陈福</t>
  </si>
  <si>
    <t>152326197104206617</t>
  </si>
  <si>
    <t>6229760540500724582</t>
  </si>
  <si>
    <t>赵初一</t>
  </si>
  <si>
    <t>152326198609016610</t>
  </si>
  <si>
    <t>6229760540500724731</t>
  </si>
  <si>
    <t>包苏亚拉图</t>
  </si>
  <si>
    <t>152326198804166614</t>
  </si>
  <si>
    <t>李哈斯额尔德尼</t>
  </si>
  <si>
    <t>152326197403026632</t>
  </si>
  <si>
    <t>陈哈斯</t>
  </si>
  <si>
    <t>152326196301036616</t>
  </si>
  <si>
    <t>6229760540500724467</t>
  </si>
  <si>
    <t>包乌力吉</t>
  </si>
  <si>
    <t>152326199508136618</t>
  </si>
  <si>
    <t>李朝老</t>
  </si>
  <si>
    <t>152326195504166635</t>
  </si>
  <si>
    <t>6229760540500724988</t>
  </si>
  <si>
    <t>包柱</t>
  </si>
  <si>
    <t>152326197308166610</t>
  </si>
  <si>
    <t>6229760540500944172</t>
  </si>
  <si>
    <t>包喜</t>
  </si>
  <si>
    <t>152326197301136638</t>
  </si>
  <si>
    <t>6229760540500724962</t>
  </si>
  <si>
    <t>刘二林</t>
  </si>
  <si>
    <t>152326197809206617</t>
  </si>
  <si>
    <t>6217370540500000196</t>
  </si>
  <si>
    <t>代金小</t>
  </si>
  <si>
    <t>152326195103056646</t>
  </si>
  <si>
    <t>李凤兰</t>
  </si>
  <si>
    <t>152326195710266645</t>
  </si>
  <si>
    <t>6229760540500724400</t>
  </si>
  <si>
    <t>姚孟力</t>
  </si>
  <si>
    <t>152326198711036618</t>
  </si>
  <si>
    <t>6229760540500724418</t>
  </si>
  <si>
    <t>姚孟连</t>
  </si>
  <si>
    <t>150525197908286619</t>
  </si>
  <si>
    <t>何海亮</t>
  </si>
  <si>
    <t>152326198704166617</t>
  </si>
  <si>
    <t>6229760540500944149</t>
  </si>
  <si>
    <t>何海龙</t>
  </si>
  <si>
    <t>152326198404056619</t>
  </si>
  <si>
    <t>6217370140503141582</t>
  </si>
  <si>
    <t>梁那森布合</t>
  </si>
  <si>
    <t>152326196811066612</t>
  </si>
  <si>
    <t>6229760540500922657</t>
  </si>
  <si>
    <t>白予卜</t>
  </si>
  <si>
    <t>15232619671113661X</t>
  </si>
  <si>
    <t>6229760540500724913</t>
  </si>
  <si>
    <t>李哈斯巴根</t>
  </si>
  <si>
    <t>152326197512186619</t>
  </si>
  <si>
    <t>包莲</t>
  </si>
  <si>
    <t>152326197912166617</t>
  </si>
  <si>
    <t>包金龙</t>
  </si>
  <si>
    <t>15232619860301661X</t>
  </si>
  <si>
    <t>6229760540500724632</t>
  </si>
  <si>
    <t>包权</t>
  </si>
  <si>
    <t>15232619760324663X</t>
  </si>
  <si>
    <t>韩双宝</t>
  </si>
  <si>
    <t>152326197204066615</t>
  </si>
  <si>
    <t>包温都苏</t>
  </si>
  <si>
    <t>152326196812246615</t>
  </si>
  <si>
    <t>6229760540500724756</t>
  </si>
  <si>
    <t>152326197709106619</t>
  </si>
  <si>
    <t>6229760540500724640</t>
  </si>
  <si>
    <t>陈旦巴</t>
  </si>
  <si>
    <t>152326197005236618</t>
  </si>
  <si>
    <t>6229760540500724509</t>
  </si>
  <si>
    <t>包都根加卜</t>
  </si>
  <si>
    <t>152326195701226617</t>
  </si>
  <si>
    <t>6229760540500724434</t>
  </si>
  <si>
    <t>姚海宝</t>
  </si>
  <si>
    <t>152326198312246618</t>
  </si>
  <si>
    <t>姚国山</t>
  </si>
  <si>
    <t>152326195306076612</t>
  </si>
  <si>
    <t>何额本图</t>
  </si>
  <si>
    <t>152326196910176614</t>
  </si>
  <si>
    <t>敖力布</t>
  </si>
  <si>
    <t>152326195906236616</t>
  </si>
  <si>
    <t>6229760540500724392</t>
  </si>
  <si>
    <t>包布仁扎力根</t>
  </si>
  <si>
    <t>15232619690816661X</t>
  </si>
  <si>
    <t>6229760540500725118</t>
  </si>
  <si>
    <t>包金桩</t>
  </si>
  <si>
    <t>152326195911176611</t>
  </si>
  <si>
    <t>6229760540500724475</t>
  </si>
  <si>
    <t>梁常明</t>
  </si>
  <si>
    <t>152326197306016619</t>
  </si>
  <si>
    <t>6229760540500724715</t>
  </si>
  <si>
    <t>陈桂</t>
  </si>
  <si>
    <t>15232619630207661X</t>
  </si>
  <si>
    <t>6229760540500724442</t>
  </si>
  <si>
    <t>邱来小</t>
  </si>
  <si>
    <t>152326193611046621</t>
  </si>
  <si>
    <t>6229760540500944156</t>
  </si>
  <si>
    <t>李海山</t>
  </si>
  <si>
    <t>152326195807226615</t>
  </si>
  <si>
    <t>6229760540500724921</t>
  </si>
  <si>
    <t>包达萨</t>
  </si>
  <si>
    <t>152326196312126633</t>
  </si>
  <si>
    <t>6229760040500160028</t>
  </si>
  <si>
    <t>陈祥</t>
  </si>
  <si>
    <t>152326196508276617</t>
  </si>
  <si>
    <t>6229760540500724459</t>
  </si>
  <si>
    <t>姚孟强</t>
  </si>
  <si>
    <t>152326198110216613</t>
  </si>
  <si>
    <t>何白音</t>
  </si>
  <si>
    <t>152326197805026619</t>
  </si>
  <si>
    <t>6229760540500908581</t>
  </si>
  <si>
    <t>包牧兰</t>
  </si>
  <si>
    <t>152326197703296626</t>
  </si>
  <si>
    <t>6217370040500679107</t>
  </si>
  <si>
    <t>李权</t>
  </si>
  <si>
    <t>152326198402066637</t>
  </si>
  <si>
    <t>6229760540500724525</t>
  </si>
  <si>
    <t>沈毕力格</t>
  </si>
  <si>
    <t>152326194806026633</t>
  </si>
  <si>
    <t>6229760540500725043</t>
  </si>
  <si>
    <t>通拉嘎</t>
  </si>
  <si>
    <t>152326196603126633</t>
  </si>
  <si>
    <t>6229760540500724491</t>
  </si>
  <si>
    <t>陈布仁</t>
  </si>
  <si>
    <t>152326197404086610</t>
  </si>
  <si>
    <t>6229760540500724616</t>
  </si>
  <si>
    <t>梁青</t>
  </si>
  <si>
    <t>152326196508076631</t>
  </si>
  <si>
    <t>6229760540500956903</t>
  </si>
  <si>
    <t>包庆海</t>
  </si>
  <si>
    <t>152326195703036630</t>
  </si>
  <si>
    <t>6229760540500724376</t>
  </si>
  <si>
    <t>那杰勿力他</t>
  </si>
  <si>
    <t>152326197711166610</t>
  </si>
  <si>
    <t>韩宝祥</t>
  </si>
  <si>
    <t>152326195604166616</t>
  </si>
  <si>
    <t>6229760540500724665</t>
  </si>
  <si>
    <t>韩长明</t>
  </si>
  <si>
    <t>152326198208026615</t>
  </si>
  <si>
    <t>6229760540500724673</t>
  </si>
  <si>
    <t>韩哈斯</t>
  </si>
  <si>
    <t>152326197104086619</t>
  </si>
  <si>
    <t>6229760540500724681</t>
  </si>
  <si>
    <t>李荣</t>
  </si>
  <si>
    <t>152326198002036615</t>
  </si>
  <si>
    <t>6229760540500724517</t>
  </si>
  <si>
    <t>梁宝力稿</t>
  </si>
  <si>
    <t>152326198806256613</t>
  </si>
  <si>
    <t>6229760540500944131</t>
  </si>
  <si>
    <t>白布仁巴拉</t>
  </si>
  <si>
    <t>152326197206176631</t>
  </si>
  <si>
    <t>6229760540500725050</t>
  </si>
  <si>
    <t>白那木达嘎</t>
  </si>
  <si>
    <t>152326195509236612</t>
  </si>
  <si>
    <t>6229760540500725142</t>
  </si>
  <si>
    <t>姚温都日纳</t>
  </si>
  <si>
    <t>152326194907016629</t>
  </si>
  <si>
    <t>6229760540500724723</t>
  </si>
  <si>
    <t>梁梅</t>
  </si>
  <si>
    <t>152326194906166617</t>
  </si>
  <si>
    <t>6229760540500724814</t>
  </si>
  <si>
    <t>李军</t>
  </si>
  <si>
    <t>152326197710016610</t>
  </si>
  <si>
    <t>刘美兰</t>
  </si>
  <si>
    <t>152326197108296867</t>
  </si>
  <si>
    <t>白桂英</t>
  </si>
  <si>
    <t>152326196205286623</t>
  </si>
  <si>
    <t>6229760540500724954</t>
  </si>
  <si>
    <t>152326198411036616</t>
  </si>
  <si>
    <t>何必力格</t>
  </si>
  <si>
    <t>152326197208296610</t>
  </si>
  <si>
    <t>韩萨日娜</t>
  </si>
  <si>
    <t>152326199506016647</t>
  </si>
  <si>
    <t>色龙梅</t>
  </si>
  <si>
    <t>152326199002026622</t>
  </si>
  <si>
    <t>陈月亮</t>
  </si>
  <si>
    <t>152326198708176628</t>
  </si>
  <si>
    <t>都达古拉</t>
  </si>
  <si>
    <t>152326199208246620</t>
  </si>
  <si>
    <t>包散仁格日勒</t>
  </si>
  <si>
    <t>152326199201156622</t>
  </si>
  <si>
    <t>沈海彦</t>
  </si>
  <si>
    <t>15232619840320662X</t>
  </si>
  <si>
    <t>合计</t>
  </si>
  <si>
    <t>日期：2021年7月10</t>
  </si>
  <si>
    <t>耕地储备库项目开发地流转发包款分配明细（2021年）</t>
  </si>
  <si>
    <t>总发包亩数1547亩-庭院地应补亩数142亩=1405亩（分配亩数）</t>
  </si>
  <si>
    <t>银行账户卡号</t>
  </si>
  <si>
    <t>备注</t>
  </si>
  <si>
    <t>李哈日伊很</t>
  </si>
  <si>
    <t>152326197606016629</t>
  </si>
  <si>
    <t>6217370140503310021</t>
  </si>
  <si>
    <t>马同力嘎</t>
  </si>
  <si>
    <t>150525198002071173</t>
  </si>
  <si>
    <t>6229760040500728576</t>
  </si>
  <si>
    <t>6229760040500921791</t>
  </si>
  <si>
    <t>152326194005056621</t>
  </si>
  <si>
    <t>6217370140500448915</t>
  </si>
  <si>
    <t>6217370140500448782</t>
  </si>
  <si>
    <t>6229760040500334839</t>
  </si>
  <si>
    <t>6217370140504274028</t>
  </si>
  <si>
    <t>李苗苗</t>
  </si>
  <si>
    <t>152326199902026628</t>
  </si>
  <si>
    <t>6217370040500691102</t>
  </si>
  <si>
    <t>6217370140503148116</t>
  </si>
  <si>
    <t>6217370140501423388</t>
  </si>
  <si>
    <t>6229760040501146976</t>
  </si>
  <si>
    <t>6217376000101238129</t>
  </si>
  <si>
    <t>6217370140500447396</t>
  </si>
  <si>
    <t>6217370040501254116</t>
  </si>
  <si>
    <t>6217370140503276628</t>
  </si>
  <si>
    <t>6229760540500996941</t>
  </si>
  <si>
    <t>6229760540500724905</t>
  </si>
  <si>
    <t>6217370140503166621</t>
  </si>
  <si>
    <t>合计：</t>
  </si>
  <si>
    <r>
      <rPr>
        <b/>
        <sz val="16"/>
        <color theme="1"/>
        <rFont val="楷体"/>
        <charset val="134"/>
      </rPr>
      <t xml:space="preserve">玖拾贰万柒仟陆佰捌拾玖元壹角贰分
                </t>
    </r>
    <r>
      <rPr>
        <b/>
        <sz val="12"/>
        <color theme="1"/>
        <rFont val="宋体"/>
        <charset val="134"/>
        <scheme val="major"/>
      </rPr>
      <t>2021年7月14日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</si>
</sst>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6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ajor"/>
    </font>
    <font>
      <b/>
      <sz val="20"/>
      <color theme="1"/>
      <name val="宋体"/>
      <charset val="134"/>
    </font>
    <font>
      <b/>
      <sz val="11"/>
      <name val="宋体"/>
      <charset val="134"/>
      <scheme val="major"/>
    </font>
    <font>
      <b/>
      <sz val="11"/>
      <name val="宋体"/>
      <charset val="134"/>
    </font>
    <font>
      <b/>
      <sz val="11"/>
      <color theme="1"/>
      <name val="宋体"/>
      <charset val="134"/>
      <scheme val="major"/>
    </font>
    <font>
      <b/>
      <sz val="11"/>
      <color theme="1"/>
      <name val="新宋体"/>
      <charset val="134"/>
    </font>
    <font>
      <b/>
      <sz val="11"/>
      <color theme="1"/>
      <name val="宋体"/>
      <charset val="134"/>
    </font>
    <font>
      <sz val="11"/>
      <color theme="1"/>
      <name val="新宋体"/>
      <charset val="134"/>
    </font>
    <font>
      <b/>
      <sz val="10"/>
      <color theme="1"/>
      <name val="新宋体"/>
      <charset val="134"/>
    </font>
    <font>
      <b/>
      <sz val="11"/>
      <color indexed="8"/>
      <name val="新宋体"/>
      <charset val="0"/>
    </font>
    <font>
      <b/>
      <sz val="10"/>
      <color indexed="8"/>
      <name val="新宋体"/>
      <charset val="0"/>
    </font>
    <font>
      <b/>
      <sz val="11"/>
      <name val="新宋体"/>
      <charset val="0"/>
    </font>
    <font>
      <b/>
      <sz val="10"/>
      <name val="新宋体"/>
      <charset val="0"/>
    </font>
    <font>
      <b/>
      <sz val="10"/>
      <name val="新宋体"/>
      <charset val="134"/>
    </font>
    <font>
      <b/>
      <sz val="11"/>
      <name val="新宋体"/>
      <charset val="134"/>
    </font>
    <font>
      <b/>
      <sz val="20"/>
      <name val="宋体"/>
      <charset val="134"/>
      <scheme val="major"/>
    </font>
    <font>
      <b/>
      <sz val="12"/>
      <color theme="1"/>
      <name val="宋体"/>
      <charset val="134"/>
      <scheme val="major"/>
    </font>
    <font>
      <b/>
      <sz val="16"/>
      <name val="宋体"/>
      <charset val="134"/>
      <scheme val="major"/>
    </font>
    <font>
      <b/>
      <sz val="12"/>
      <color theme="1"/>
      <name val="宋体"/>
      <charset val="134"/>
    </font>
    <font>
      <b/>
      <sz val="12"/>
      <color theme="1"/>
      <name val="新宋体"/>
      <charset val="134"/>
    </font>
    <font>
      <b/>
      <sz val="16"/>
      <color theme="1"/>
      <name val="新宋体"/>
      <charset val="134"/>
    </font>
    <font>
      <b/>
      <sz val="14"/>
      <color theme="1"/>
      <name val="新宋体"/>
      <charset val="134"/>
    </font>
    <font>
      <b/>
      <sz val="16"/>
      <color theme="1"/>
      <name val="楷体"/>
      <charset val="134"/>
    </font>
    <font>
      <b/>
      <sz val="11"/>
      <color rgb="FFFF0000"/>
      <name val="新宋体"/>
      <charset val="134"/>
    </font>
    <font>
      <b/>
      <sz val="12"/>
      <color theme="1"/>
      <name val="楷体"/>
      <charset val="134"/>
    </font>
    <font>
      <b/>
      <sz val="20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indexed="8"/>
      <name val="宋体"/>
      <charset val="0"/>
    </font>
    <font>
      <sz val="11"/>
      <name val="宋体"/>
      <charset val="0"/>
    </font>
    <font>
      <sz val="11"/>
      <name val="Arial"/>
      <charset val="0"/>
    </font>
    <font>
      <b/>
      <sz val="20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name val="宋体"/>
      <charset val="134"/>
      <scheme val="minor"/>
    </font>
    <font>
      <sz val="10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0" fillId="11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9" borderId="12" applyNumberFormat="0" applyFont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58" fillId="20" borderId="16" applyNumberFormat="0" applyAlignment="0" applyProtection="0">
      <alignment vertical="center"/>
    </xf>
    <xf numFmtId="0" fontId="57" fillId="20" borderId="13" applyNumberFormat="0" applyAlignment="0" applyProtection="0">
      <alignment vertical="center"/>
    </xf>
    <xf numFmtId="0" fontId="55" fillId="17" borderId="15" applyNumberFormat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Fill="1" applyAlignment="1">
      <alignment horizontal="justify" vertical="center"/>
    </xf>
    <xf numFmtId="0" fontId="10" fillId="0" borderId="0" xfId="0" applyFont="1" applyFill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right" vertical="center"/>
    </xf>
    <xf numFmtId="0" fontId="12" fillId="0" borderId="1" xfId="0" applyFont="1" applyFill="1" applyBorder="1" applyAlignment="1">
      <alignment horizontal="justify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right" vertical="center"/>
    </xf>
    <xf numFmtId="0" fontId="11" fillId="0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right" vertical="center"/>
    </xf>
    <xf numFmtId="0" fontId="15" fillId="3" borderId="1" xfId="0" applyFont="1" applyFill="1" applyBorder="1" applyAlignment="1">
      <alignment horizontal="left" vertical="center"/>
    </xf>
    <xf numFmtId="0" fontId="16" fillId="3" borderId="1" xfId="0" applyFont="1" applyFill="1" applyBorder="1" applyAlignment="1">
      <alignment horizontal="left" vertical="center"/>
    </xf>
    <xf numFmtId="0" fontId="17" fillId="3" borderId="1" xfId="0" applyFont="1" applyFill="1" applyBorder="1" applyAlignment="1">
      <alignment horizontal="left" vertical="center"/>
    </xf>
    <xf numFmtId="0" fontId="18" fillId="3" borderId="1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right" vertical="center"/>
    </xf>
    <xf numFmtId="0" fontId="20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left" vertical="center"/>
    </xf>
    <xf numFmtId="0" fontId="18" fillId="0" borderId="1" xfId="0" applyNumberFormat="1" applyFont="1" applyFill="1" applyBorder="1" applyAlignment="1">
      <alignment horizontal="left" vertical="center"/>
    </xf>
    <xf numFmtId="0" fontId="11" fillId="4" borderId="1" xfId="0" applyFont="1" applyFill="1" applyBorder="1" applyAlignment="1">
      <alignment horizontal="left" vertical="center"/>
    </xf>
    <xf numFmtId="0" fontId="21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vertical="center"/>
    </xf>
    <xf numFmtId="0" fontId="23" fillId="0" borderId="0" xfId="0" applyFont="1" applyFill="1" applyAlignment="1">
      <alignment vertical="center"/>
    </xf>
    <xf numFmtId="0" fontId="22" fillId="0" borderId="0" xfId="0" applyFont="1" applyFill="1" applyAlignment="1">
      <alignment horizontal="justify" vertical="center"/>
    </xf>
    <xf numFmtId="0" fontId="22" fillId="0" borderId="0" xfId="0" applyFont="1" applyAlignment="1">
      <alignment horizontal="justify" vertical="center"/>
    </xf>
    <xf numFmtId="0" fontId="9" fillId="0" borderId="1" xfId="0" applyFont="1" applyFill="1" applyBorder="1" applyAlignment="1">
      <alignment horizontal="justify" vertical="center"/>
    </xf>
    <xf numFmtId="0" fontId="24" fillId="0" borderId="1" xfId="0" applyFont="1" applyFill="1" applyBorder="1" applyAlignment="1">
      <alignment horizontal="justify"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justify" vertical="center"/>
    </xf>
    <xf numFmtId="0" fontId="25" fillId="0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20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right" vertical="center"/>
    </xf>
    <xf numFmtId="0" fontId="11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right" vertical="center"/>
    </xf>
    <xf numFmtId="0" fontId="11" fillId="0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right" vertical="center"/>
    </xf>
    <xf numFmtId="0" fontId="13" fillId="0" borderId="2" xfId="0" applyFont="1" applyBorder="1">
      <alignment vertical="center"/>
    </xf>
    <xf numFmtId="0" fontId="13" fillId="0" borderId="2" xfId="0" applyFont="1" applyBorder="1" applyAlignment="1">
      <alignment horizontal="left" vertical="center"/>
    </xf>
    <xf numFmtId="0" fontId="26" fillId="0" borderId="3" xfId="0" applyFont="1" applyBorder="1" applyAlignment="1">
      <alignment horizontal="right" vertical="center"/>
    </xf>
    <xf numFmtId="0" fontId="27" fillId="0" borderId="2" xfId="0" applyFont="1" applyBorder="1" applyAlignment="1">
      <alignment horizontal="left" vertical="center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8" fillId="0" borderId="4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0" fontId="11" fillId="0" borderId="6" xfId="0" applyFont="1" applyBorder="1">
      <alignment vertical="center"/>
    </xf>
    <xf numFmtId="0" fontId="27" fillId="0" borderId="7" xfId="0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/>
    </xf>
    <xf numFmtId="0" fontId="30" fillId="0" borderId="4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31" fillId="0" borderId="0" xfId="0" applyFont="1" applyAlignment="1">
      <alignment horizontal="center" vertical="center"/>
    </xf>
    <xf numFmtId="0" fontId="31" fillId="0" borderId="0" xfId="0" applyFont="1" applyFill="1" applyAlignment="1">
      <alignment horizontal="center" vertical="center"/>
    </xf>
    <xf numFmtId="0" fontId="32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/>
    </xf>
    <xf numFmtId="0" fontId="1" fillId="0" borderId="1" xfId="0" applyFont="1" applyFill="1" applyBorder="1" applyAlignment="1">
      <alignment horizontal="justify" vertical="center"/>
    </xf>
    <xf numFmtId="0" fontId="0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4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5" fillId="0" borderId="1" xfId="0" applyNumberFormat="1" applyFont="1" applyFill="1" applyBorder="1" applyAlignment="1">
      <alignment horizontal="center" vertical="center"/>
    </xf>
    <xf numFmtId="0" fontId="36" fillId="0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37" fillId="0" borderId="0" xfId="0" applyFont="1" applyFill="1" applyAlignment="1">
      <alignment horizontal="center" vertical="center"/>
    </xf>
    <xf numFmtId="0" fontId="38" fillId="0" borderId="0" xfId="0" applyFont="1" applyFill="1" applyAlignment="1">
      <alignment vertical="center"/>
    </xf>
    <xf numFmtId="0" fontId="39" fillId="0" borderId="0" xfId="0" applyFont="1" applyFill="1" applyAlignment="1">
      <alignment vertical="center"/>
    </xf>
    <xf numFmtId="0" fontId="38" fillId="0" borderId="0" xfId="0" applyFont="1" applyFill="1" applyAlignment="1">
      <alignment horizontal="center" vertical="center"/>
    </xf>
    <xf numFmtId="0" fontId="38" fillId="0" borderId="0" xfId="0" applyFont="1" applyAlignment="1">
      <alignment vertical="center"/>
    </xf>
    <xf numFmtId="0" fontId="32" fillId="0" borderId="1" xfId="0" applyFont="1" applyFill="1" applyBorder="1" applyAlignment="1">
      <alignment horizontal="justify" vertical="center"/>
    </xf>
    <xf numFmtId="0" fontId="40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32" fillId="0" borderId="1" xfId="0" applyFont="1" applyFill="1" applyBorder="1" applyAlignment="1">
      <alignment horizontal="center" vertical="center"/>
    </xf>
    <xf numFmtId="0" fontId="41" fillId="0" borderId="0" xfId="0" applyFont="1" applyFill="1" applyAlignment="1">
      <alignment horizontal="center" vertical="center"/>
    </xf>
    <xf numFmtId="0" fontId="41" fillId="0" borderId="0" xfId="0" applyFont="1">
      <alignment vertical="center"/>
    </xf>
    <xf numFmtId="0" fontId="0" fillId="0" borderId="1" xfId="0" applyFont="1" applyBorder="1" applyAlignment="1" quotePrefix="1">
      <alignment horizontal="center" vertical="center"/>
    </xf>
    <xf numFmtId="0" fontId="33" fillId="0" borderId="1" xfId="0" applyFont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40" fillId="2" borderId="1" xfId="0" applyFont="1" applyFill="1" applyBorder="1" applyAlignment="1" quotePrefix="1">
      <alignment horizontal="center" vertical="center"/>
    </xf>
    <xf numFmtId="0" fontId="3" fillId="0" borderId="1" xfId="0" applyFont="1" applyBorder="1" applyAlignment="1" quotePrefix="1">
      <alignment horizontal="center" vertical="center"/>
    </xf>
    <xf numFmtId="0" fontId="40" fillId="0" borderId="1" xfId="0" applyFont="1" applyBorder="1" applyAlignment="1" quotePrefix="1">
      <alignment horizontal="center" vertical="center"/>
    </xf>
    <xf numFmtId="0" fontId="0" fillId="0" borderId="2" xfId="0" applyFont="1" applyBorder="1" applyAlignment="1" quotePrefix="1">
      <alignment horizontal="center" vertical="center"/>
    </xf>
    <xf numFmtId="0" fontId="33" fillId="0" borderId="2" xfId="0" applyFont="1" applyBorder="1" applyAlignment="1" quotePrefix="1">
      <alignment horizontal="center" vertical="center"/>
    </xf>
    <xf numFmtId="0" fontId="0" fillId="0" borderId="1" xfId="0" applyBorder="1" applyAlignment="1" quotePrefix="1">
      <alignment horizontal="center" vertical="center"/>
    </xf>
    <xf numFmtId="0" fontId="14" fillId="0" borderId="1" xfId="0" applyFont="1" applyBorder="1" applyAlignment="1" quotePrefix="1">
      <alignment horizontal="left" vertical="center"/>
    </xf>
    <xf numFmtId="0" fontId="14" fillId="0" borderId="1" xfId="0" applyFont="1" applyBorder="1" applyAlignment="1" quotePrefix="1">
      <alignment horizontal="right" vertical="center"/>
    </xf>
    <xf numFmtId="0" fontId="14" fillId="2" borderId="1" xfId="0" applyFont="1" applyFill="1" applyBorder="1" applyAlignment="1" quotePrefix="1">
      <alignment horizontal="right" vertical="center"/>
    </xf>
    <xf numFmtId="0" fontId="16" fillId="3" borderId="1" xfId="0" applyFont="1" applyFill="1" applyBorder="1" applyAlignment="1" quotePrefix="1">
      <alignment horizontal="left" vertical="center"/>
    </xf>
    <xf numFmtId="0" fontId="18" fillId="3" borderId="1" xfId="0" applyFont="1" applyFill="1" applyBorder="1" applyAlignment="1" quotePrefix="1">
      <alignment horizontal="left" vertical="center"/>
    </xf>
    <xf numFmtId="0" fontId="19" fillId="2" borderId="1" xfId="0" applyFont="1" applyFill="1" applyBorder="1" applyAlignment="1" quotePrefix="1">
      <alignment horizontal="right" vertical="center"/>
    </xf>
    <xf numFmtId="0" fontId="19" fillId="0" borderId="1" xfId="0" applyFont="1" applyFill="1" applyBorder="1" applyAlignment="1" quotePrefix="1">
      <alignment horizontal="left" vertical="center"/>
    </xf>
    <xf numFmtId="0" fontId="19" fillId="0" borderId="1" xfId="0" applyFont="1" applyBorder="1" applyAlignment="1" quotePrefix="1">
      <alignment horizontal="left" vertical="center"/>
    </xf>
    <xf numFmtId="0" fontId="19" fillId="0" borderId="1" xfId="0" applyFont="1" applyBorder="1" applyAlignment="1" quotePrefix="1">
      <alignment horizontal="right" vertical="center"/>
    </xf>
    <xf numFmtId="0" fontId="14" fillId="0" borderId="2" xfId="0" applyFont="1" applyBorder="1" applyAlignment="1" quotePrefix="1">
      <alignment horizontal="left" vertical="center"/>
    </xf>
    <xf numFmtId="0" fontId="14" fillId="0" borderId="2" xfId="0" applyFont="1" applyBorder="1" applyAlignment="1" quotePrefix="1">
      <alignment horizontal="right" vertical="center"/>
    </xf>
    <xf numFmtId="0" fontId="14" fillId="2" borderId="2" xfId="0" applyFont="1" applyFill="1" applyBorder="1" applyAlignment="1" quotePrefix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M101"/>
  <sheetViews>
    <sheetView tabSelected="1" view="pageBreakPreview" zoomScaleNormal="100" workbookViewId="0">
      <pane ySplit="3" topLeftCell="A4" activePane="bottomLeft" state="frozen"/>
      <selection/>
      <selection pane="bottomLeft" activeCell="G101" sqref="G101"/>
    </sheetView>
  </sheetViews>
  <sheetFormatPr defaultColWidth="9" defaultRowHeight="13.5"/>
  <cols>
    <col min="1" max="1" width="5.875" style="1" customWidth="1"/>
    <col min="2" max="2" width="13.25" customWidth="1"/>
    <col min="3" max="3" width="20.5" customWidth="1"/>
    <col min="4" max="4" width="21" customWidth="1"/>
    <col min="5" max="5" width="5" style="78" customWidth="1"/>
    <col min="6" max="6" width="7.75" style="78" customWidth="1"/>
    <col min="7" max="7" width="5" style="78" customWidth="1"/>
    <col min="8" max="8" width="5.5" style="78" customWidth="1"/>
    <col min="9" max="9" width="7.75" style="78" customWidth="1"/>
    <col min="10" max="10" width="11" style="78" customWidth="1"/>
    <col min="11" max="11" width="6.625" style="79" customWidth="1"/>
    <col min="12" max="12" width="11.75" style="78" customWidth="1"/>
    <col min="13" max="13" width="20.25" customWidth="1"/>
  </cols>
  <sheetData>
    <row r="1" ht="39" customHeight="1" spans="1:13">
      <c r="A1" s="80" t="s">
        <v>0</v>
      </c>
      <c r="B1" s="80"/>
      <c r="C1" s="80"/>
      <c r="D1" s="80"/>
      <c r="E1" s="81"/>
      <c r="F1" s="81"/>
      <c r="G1" s="81"/>
      <c r="H1" s="81"/>
      <c r="I1" s="81"/>
      <c r="J1" s="81"/>
      <c r="K1" s="95"/>
      <c r="L1" s="81"/>
      <c r="M1" s="80"/>
    </row>
    <row r="2" s="1" customFormat="1" ht="39" customHeight="1" spans="1:13">
      <c r="A2" s="82" t="s">
        <v>1</v>
      </c>
      <c r="B2" s="82"/>
      <c r="C2" s="82"/>
      <c r="D2" s="82"/>
      <c r="E2" s="83" t="s">
        <v>2</v>
      </c>
      <c r="F2" s="83"/>
      <c r="G2" s="83"/>
      <c r="H2" s="83" t="s">
        <v>3</v>
      </c>
      <c r="I2" s="83"/>
      <c r="J2" s="96"/>
      <c r="K2" s="97"/>
      <c r="L2" s="98" t="s">
        <v>4</v>
      </c>
      <c r="M2" s="99"/>
    </row>
    <row r="3" s="2" customFormat="1" ht="70" customHeight="1" spans="1:13">
      <c r="A3" s="84" t="s">
        <v>5</v>
      </c>
      <c r="B3" s="85" t="s">
        <v>6</v>
      </c>
      <c r="C3" s="85" t="s">
        <v>7</v>
      </c>
      <c r="D3" s="85" t="s">
        <v>8</v>
      </c>
      <c r="E3" s="86" t="s">
        <v>9</v>
      </c>
      <c r="F3" s="86" t="s">
        <v>10</v>
      </c>
      <c r="G3" s="86" t="s">
        <v>11</v>
      </c>
      <c r="H3" s="86" t="s">
        <v>12</v>
      </c>
      <c r="I3" s="86" t="s">
        <v>13</v>
      </c>
      <c r="J3" s="86" t="s">
        <v>14</v>
      </c>
      <c r="K3" s="100" t="s">
        <v>15</v>
      </c>
      <c r="L3" s="86" t="s">
        <v>16</v>
      </c>
      <c r="M3" s="84" t="s">
        <v>17</v>
      </c>
    </row>
    <row r="4" ht="35" customHeight="1" spans="1:13">
      <c r="A4" s="87">
        <v>1</v>
      </c>
      <c r="B4" s="87" t="s">
        <v>18</v>
      </c>
      <c r="C4" s="119" t="s">
        <v>19</v>
      </c>
      <c r="D4" s="120" t="s">
        <v>20</v>
      </c>
      <c r="E4" s="89">
        <v>4</v>
      </c>
      <c r="F4" s="89">
        <f>E4*4.476</f>
        <v>17.904</v>
      </c>
      <c r="G4" s="89">
        <v>3</v>
      </c>
      <c r="H4" s="89">
        <v>0</v>
      </c>
      <c r="I4" s="89">
        <f>F4-G4</f>
        <v>14.904</v>
      </c>
      <c r="J4" s="89">
        <f t="shared" ref="J4:J12" si="0">I4*640</f>
        <v>9538.56</v>
      </c>
      <c r="K4" s="91">
        <f>E4*100</f>
        <v>400</v>
      </c>
      <c r="L4" s="89">
        <f t="shared" ref="L4:L12" si="1">J4-K4</f>
        <v>9138.56</v>
      </c>
      <c r="M4" s="64"/>
    </row>
    <row r="5" ht="35" customHeight="1" spans="1:13">
      <c r="A5" s="87">
        <v>2</v>
      </c>
      <c r="B5" s="87" t="s">
        <v>21</v>
      </c>
      <c r="C5" s="119" t="s">
        <v>22</v>
      </c>
      <c r="D5" s="120" t="s">
        <v>23</v>
      </c>
      <c r="E5" s="89">
        <v>3</v>
      </c>
      <c r="F5" s="89">
        <f t="shared" ref="F5:F36" si="2">E5*4.476</f>
        <v>13.428</v>
      </c>
      <c r="G5" s="89">
        <v>3</v>
      </c>
      <c r="H5" s="89">
        <v>0</v>
      </c>
      <c r="I5" s="89">
        <f>F5-G5</f>
        <v>10.428</v>
      </c>
      <c r="J5" s="89">
        <f t="shared" si="0"/>
        <v>6673.92</v>
      </c>
      <c r="K5" s="91">
        <f>E5*100</f>
        <v>300</v>
      </c>
      <c r="L5" s="89">
        <f t="shared" si="1"/>
        <v>6373.92</v>
      </c>
      <c r="M5" s="64"/>
    </row>
    <row r="6" ht="35" customHeight="1" spans="1:13">
      <c r="A6" s="87">
        <v>3</v>
      </c>
      <c r="B6" s="87" t="s">
        <v>24</v>
      </c>
      <c r="C6" s="87" t="s">
        <v>25</v>
      </c>
      <c r="D6" s="120" t="s">
        <v>26</v>
      </c>
      <c r="E6" s="89">
        <v>6</v>
      </c>
      <c r="F6" s="89">
        <f t="shared" si="2"/>
        <v>26.856</v>
      </c>
      <c r="G6" s="89">
        <v>0</v>
      </c>
      <c r="H6" s="89">
        <v>0</v>
      </c>
      <c r="I6" s="89">
        <f>F6+H6</f>
        <v>26.856</v>
      </c>
      <c r="J6" s="89">
        <f t="shared" si="0"/>
        <v>17187.84</v>
      </c>
      <c r="K6" s="91">
        <v>900</v>
      </c>
      <c r="L6" s="89">
        <f t="shared" si="1"/>
        <v>16287.84</v>
      </c>
      <c r="M6" s="64"/>
    </row>
    <row r="7" ht="35" customHeight="1" spans="1:13">
      <c r="A7" s="87">
        <v>4</v>
      </c>
      <c r="B7" s="87" t="s">
        <v>27</v>
      </c>
      <c r="C7" s="119" t="s">
        <v>28</v>
      </c>
      <c r="D7" s="120" t="s">
        <v>29</v>
      </c>
      <c r="E7" s="89">
        <v>3</v>
      </c>
      <c r="F7" s="89">
        <f t="shared" si="2"/>
        <v>13.428</v>
      </c>
      <c r="G7" s="89">
        <v>1</v>
      </c>
      <c r="H7" s="89">
        <v>0</v>
      </c>
      <c r="I7" s="89">
        <f>F7-G7</f>
        <v>12.428</v>
      </c>
      <c r="J7" s="89">
        <f t="shared" si="0"/>
        <v>7953.92</v>
      </c>
      <c r="K7" s="91">
        <f t="shared" ref="K7:K12" si="3">E7*100</f>
        <v>300</v>
      </c>
      <c r="L7" s="89">
        <f t="shared" si="1"/>
        <v>7653.92</v>
      </c>
      <c r="M7" s="64"/>
    </row>
    <row r="8" ht="35" customHeight="1" spans="1:13">
      <c r="A8" s="87">
        <v>5</v>
      </c>
      <c r="B8" s="87" t="s">
        <v>30</v>
      </c>
      <c r="C8" s="119" t="s">
        <v>31</v>
      </c>
      <c r="D8" s="120" t="s">
        <v>32</v>
      </c>
      <c r="E8" s="89">
        <v>4</v>
      </c>
      <c r="F8" s="89">
        <f t="shared" si="2"/>
        <v>17.904</v>
      </c>
      <c r="G8" s="89">
        <v>4</v>
      </c>
      <c r="H8" s="89">
        <v>0</v>
      </c>
      <c r="I8" s="89">
        <f>F8-G8</f>
        <v>13.904</v>
      </c>
      <c r="J8" s="89">
        <f t="shared" si="0"/>
        <v>8898.56</v>
      </c>
      <c r="K8" s="91">
        <f t="shared" si="3"/>
        <v>400</v>
      </c>
      <c r="L8" s="89">
        <f t="shared" si="1"/>
        <v>8498.56</v>
      </c>
      <c r="M8" s="64"/>
    </row>
    <row r="9" ht="35" customHeight="1" spans="1:13">
      <c r="A9" s="87">
        <v>6</v>
      </c>
      <c r="B9" s="87" t="s">
        <v>33</v>
      </c>
      <c r="C9" s="119" t="s">
        <v>34</v>
      </c>
      <c r="D9" s="120" t="s">
        <v>35</v>
      </c>
      <c r="E9" s="89">
        <v>3</v>
      </c>
      <c r="F9" s="89">
        <f t="shared" si="2"/>
        <v>13.428</v>
      </c>
      <c r="G9" s="89">
        <v>0</v>
      </c>
      <c r="H9" s="89">
        <v>0</v>
      </c>
      <c r="I9" s="89">
        <f>F9+H9</f>
        <v>13.428</v>
      </c>
      <c r="J9" s="89">
        <f t="shared" si="0"/>
        <v>8593.92</v>
      </c>
      <c r="K9" s="91">
        <f t="shared" si="3"/>
        <v>300</v>
      </c>
      <c r="L9" s="89">
        <f t="shared" si="1"/>
        <v>8293.92</v>
      </c>
      <c r="M9" s="64"/>
    </row>
    <row r="10" ht="35" customHeight="1" spans="1:13">
      <c r="A10" s="87">
        <v>7</v>
      </c>
      <c r="B10" s="87" t="s">
        <v>36</v>
      </c>
      <c r="C10" s="119" t="s">
        <v>37</v>
      </c>
      <c r="D10" s="120" t="s">
        <v>38</v>
      </c>
      <c r="E10" s="89">
        <v>4</v>
      </c>
      <c r="F10" s="89">
        <f t="shared" si="2"/>
        <v>17.904</v>
      </c>
      <c r="G10" s="89">
        <v>0</v>
      </c>
      <c r="H10" s="89">
        <v>0</v>
      </c>
      <c r="I10" s="89">
        <f>F10+H10</f>
        <v>17.904</v>
      </c>
      <c r="J10" s="89">
        <f t="shared" si="0"/>
        <v>11458.56</v>
      </c>
      <c r="K10" s="91">
        <f t="shared" si="3"/>
        <v>400</v>
      </c>
      <c r="L10" s="89">
        <f t="shared" si="1"/>
        <v>11058.56</v>
      </c>
      <c r="M10" s="64"/>
    </row>
    <row r="11" ht="35" customHeight="1" spans="1:13">
      <c r="A11" s="87">
        <v>8</v>
      </c>
      <c r="B11" s="87" t="s">
        <v>39</v>
      </c>
      <c r="C11" s="119" t="s">
        <v>40</v>
      </c>
      <c r="D11" s="120" t="s">
        <v>41</v>
      </c>
      <c r="E11" s="89">
        <v>1</v>
      </c>
      <c r="F11" s="89">
        <f t="shared" si="2"/>
        <v>4.476</v>
      </c>
      <c r="G11" s="89">
        <v>0</v>
      </c>
      <c r="H11" s="89">
        <v>0</v>
      </c>
      <c r="I11" s="89">
        <f>F11+H11</f>
        <v>4.476</v>
      </c>
      <c r="J11" s="89">
        <f t="shared" si="0"/>
        <v>2864.64</v>
      </c>
      <c r="K11" s="91">
        <f t="shared" si="3"/>
        <v>100</v>
      </c>
      <c r="L11" s="89">
        <f t="shared" si="1"/>
        <v>2764.64</v>
      </c>
      <c r="M11" s="64"/>
    </row>
    <row r="12" ht="35" customHeight="1" spans="1:13">
      <c r="A12" s="87">
        <v>9</v>
      </c>
      <c r="B12" s="87" t="s">
        <v>42</v>
      </c>
      <c r="C12" s="119" t="s">
        <v>43</v>
      </c>
      <c r="D12" s="120" t="s">
        <v>44</v>
      </c>
      <c r="E12" s="89">
        <v>1</v>
      </c>
      <c r="F12" s="89">
        <f t="shared" si="2"/>
        <v>4.476</v>
      </c>
      <c r="G12" s="89">
        <v>0</v>
      </c>
      <c r="H12" s="89">
        <v>0</v>
      </c>
      <c r="I12" s="89">
        <f>F12+H12</f>
        <v>4.476</v>
      </c>
      <c r="J12" s="89">
        <f t="shared" si="0"/>
        <v>2864.64</v>
      </c>
      <c r="K12" s="91">
        <f t="shared" si="3"/>
        <v>100</v>
      </c>
      <c r="L12" s="89">
        <f t="shared" si="1"/>
        <v>2764.64</v>
      </c>
      <c r="M12" s="64"/>
    </row>
    <row r="13" ht="35" customHeight="1" spans="1:13">
      <c r="A13" s="87">
        <v>10</v>
      </c>
      <c r="B13" s="87" t="s">
        <v>45</v>
      </c>
      <c r="C13" s="119" t="s">
        <v>46</v>
      </c>
      <c r="D13" s="120" t="s">
        <v>47</v>
      </c>
      <c r="E13" s="89">
        <v>3</v>
      </c>
      <c r="F13" s="89">
        <f t="shared" si="2"/>
        <v>13.428</v>
      </c>
      <c r="G13" s="89">
        <v>0</v>
      </c>
      <c r="H13" s="89">
        <v>6</v>
      </c>
      <c r="I13" s="89">
        <f t="shared" ref="I13:I37" si="4">F13+H13</f>
        <v>19.428</v>
      </c>
      <c r="J13" s="89">
        <f t="shared" ref="J13:J37" si="5">I13*640</f>
        <v>12433.92</v>
      </c>
      <c r="K13" s="91">
        <f t="shared" ref="K13:K37" si="6">E13*100</f>
        <v>300</v>
      </c>
      <c r="L13" s="89">
        <f t="shared" ref="L13:L37" si="7">J13-K13</f>
        <v>12133.92</v>
      </c>
      <c r="M13" s="64"/>
    </row>
    <row r="14" ht="35" customHeight="1" spans="1:13">
      <c r="A14" s="87">
        <v>11</v>
      </c>
      <c r="B14" s="87" t="s">
        <v>48</v>
      </c>
      <c r="C14" s="119" t="s">
        <v>49</v>
      </c>
      <c r="D14" s="120" t="s">
        <v>50</v>
      </c>
      <c r="E14" s="89">
        <v>4</v>
      </c>
      <c r="F14" s="89">
        <f t="shared" si="2"/>
        <v>17.904</v>
      </c>
      <c r="G14" s="89">
        <v>1</v>
      </c>
      <c r="H14" s="89">
        <v>0</v>
      </c>
      <c r="I14" s="89">
        <f>F14-G14</f>
        <v>16.904</v>
      </c>
      <c r="J14" s="89">
        <f t="shared" si="5"/>
        <v>10818.56</v>
      </c>
      <c r="K14" s="91">
        <f t="shared" si="6"/>
        <v>400</v>
      </c>
      <c r="L14" s="89">
        <f t="shared" si="7"/>
        <v>10418.56</v>
      </c>
      <c r="M14" s="64"/>
    </row>
    <row r="15" ht="35" customHeight="1" spans="1:13">
      <c r="A15" s="87">
        <v>12</v>
      </c>
      <c r="B15" s="87" t="s">
        <v>51</v>
      </c>
      <c r="C15" s="119" t="s">
        <v>52</v>
      </c>
      <c r="D15" s="120" t="s">
        <v>53</v>
      </c>
      <c r="E15" s="89">
        <v>4</v>
      </c>
      <c r="F15" s="89">
        <f t="shared" si="2"/>
        <v>17.904</v>
      </c>
      <c r="G15" s="89">
        <v>0</v>
      </c>
      <c r="H15" s="89">
        <v>3</v>
      </c>
      <c r="I15" s="89">
        <f t="shared" si="4"/>
        <v>20.904</v>
      </c>
      <c r="J15" s="89">
        <f t="shared" si="5"/>
        <v>13378.56</v>
      </c>
      <c r="K15" s="91">
        <f t="shared" si="6"/>
        <v>400</v>
      </c>
      <c r="L15" s="89">
        <f t="shared" si="7"/>
        <v>12978.56</v>
      </c>
      <c r="M15" s="64"/>
    </row>
    <row r="16" ht="35" customHeight="1" spans="1:13">
      <c r="A16" s="87">
        <v>13</v>
      </c>
      <c r="B16" s="87" t="s">
        <v>54</v>
      </c>
      <c r="C16" s="119" t="s">
        <v>55</v>
      </c>
      <c r="D16" s="120" t="s">
        <v>56</v>
      </c>
      <c r="E16" s="89">
        <v>5</v>
      </c>
      <c r="F16" s="89">
        <f t="shared" si="2"/>
        <v>22.38</v>
      </c>
      <c r="G16" s="89">
        <v>6</v>
      </c>
      <c r="H16" s="89">
        <v>0</v>
      </c>
      <c r="I16" s="89">
        <f>F16-G16</f>
        <v>16.38</v>
      </c>
      <c r="J16" s="89">
        <f t="shared" si="5"/>
        <v>10483.2</v>
      </c>
      <c r="K16" s="91">
        <v>3100</v>
      </c>
      <c r="L16" s="89">
        <f t="shared" si="7"/>
        <v>7383.2</v>
      </c>
      <c r="M16" s="64"/>
    </row>
    <row r="17" ht="35" customHeight="1" spans="1:13">
      <c r="A17" s="87">
        <v>14</v>
      </c>
      <c r="B17" s="87" t="s">
        <v>57</v>
      </c>
      <c r="C17" s="119" t="s">
        <v>58</v>
      </c>
      <c r="D17" s="120" t="s">
        <v>59</v>
      </c>
      <c r="E17" s="89">
        <v>3</v>
      </c>
      <c r="F17" s="89">
        <f t="shared" si="2"/>
        <v>13.428</v>
      </c>
      <c r="G17" s="89">
        <v>0</v>
      </c>
      <c r="H17" s="89">
        <v>5</v>
      </c>
      <c r="I17" s="89">
        <f t="shared" si="4"/>
        <v>18.428</v>
      </c>
      <c r="J17" s="89">
        <f t="shared" si="5"/>
        <v>11793.92</v>
      </c>
      <c r="K17" s="91">
        <f t="shared" si="6"/>
        <v>300</v>
      </c>
      <c r="L17" s="89">
        <f t="shared" si="7"/>
        <v>11493.92</v>
      </c>
      <c r="M17" s="64"/>
    </row>
    <row r="18" ht="35" customHeight="1" spans="1:13">
      <c r="A18" s="87">
        <v>15</v>
      </c>
      <c r="B18" s="87" t="s">
        <v>60</v>
      </c>
      <c r="C18" s="119" t="s">
        <v>61</v>
      </c>
      <c r="D18" s="120" t="s">
        <v>62</v>
      </c>
      <c r="E18" s="89">
        <v>3</v>
      </c>
      <c r="F18" s="89">
        <f t="shared" si="2"/>
        <v>13.428</v>
      </c>
      <c r="G18" s="89">
        <v>2</v>
      </c>
      <c r="H18" s="89">
        <v>0</v>
      </c>
      <c r="I18" s="89">
        <f>F18-G18</f>
        <v>11.428</v>
      </c>
      <c r="J18" s="89">
        <f t="shared" si="5"/>
        <v>7313.92</v>
      </c>
      <c r="K18" s="91">
        <v>1200</v>
      </c>
      <c r="L18" s="89">
        <f t="shared" si="7"/>
        <v>6113.92</v>
      </c>
      <c r="M18" s="64"/>
    </row>
    <row r="19" ht="35" customHeight="1" spans="1:13">
      <c r="A19" s="87">
        <v>16</v>
      </c>
      <c r="B19" s="87" t="s">
        <v>63</v>
      </c>
      <c r="C19" s="119" t="s">
        <v>64</v>
      </c>
      <c r="D19" s="120" t="s">
        <v>65</v>
      </c>
      <c r="E19" s="89">
        <v>2</v>
      </c>
      <c r="F19" s="89">
        <f t="shared" si="2"/>
        <v>8.952</v>
      </c>
      <c r="G19" s="89">
        <v>4</v>
      </c>
      <c r="H19" s="89">
        <v>0</v>
      </c>
      <c r="I19" s="89">
        <f>F19-G19</f>
        <v>4.952</v>
      </c>
      <c r="J19" s="89">
        <f t="shared" si="5"/>
        <v>3169.28</v>
      </c>
      <c r="K19" s="91">
        <f t="shared" si="6"/>
        <v>200</v>
      </c>
      <c r="L19" s="89">
        <f t="shared" si="7"/>
        <v>2969.28</v>
      </c>
      <c r="M19" s="64"/>
    </row>
    <row r="20" ht="35" customHeight="1" spans="1:13">
      <c r="A20" s="87">
        <v>17</v>
      </c>
      <c r="B20" s="90" t="s">
        <v>66</v>
      </c>
      <c r="C20" s="90" t="s">
        <v>67</v>
      </c>
      <c r="D20" s="120" t="s">
        <v>68</v>
      </c>
      <c r="E20" s="89">
        <v>4</v>
      </c>
      <c r="F20" s="89">
        <f t="shared" si="2"/>
        <v>17.904</v>
      </c>
      <c r="G20" s="89">
        <v>0</v>
      </c>
      <c r="H20" s="89">
        <v>3</v>
      </c>
      <c r="I20" s="89">
        <f t="shared" si="4"/>
        <v>20.904</v>
      </c>
      <c r="J20" s="89">
        <f t="shared" si="5"/>
        <v>13378.56</v>
      </c>
      <c r="K20" s="91">
        <f t="shared" si="6"/>
        <v>400</v>
      </c>
      <c r="L20" s="89">
        <f t="shared" si="7"/>
        <v>12978.56</v>
      </c>
      <c r="M20" s="64"/>
    </row>
    <row r="21" ht="35" customHeight="1" spans="1:13">
      <c r="A21" s="87">
        <v>18</v>
      </c>
      <c r="B21" s="90" t="s">
        <v>69</v>
      </c>
      <c r="C21" s="90" t="s">
        <v>70</v>
      </c>
      <c r="D21" s="120" t="s">
        <v>71</v>
      </c>
      <c r="E21" s="89">
        <v>4</v>
      </c>
      <c r="F21" s="89">
        <f t="shared" si="2"/>
        <v>17.904</v>
      </c>
      <c r="G21" s="89">
        <v>0</v>
      </c>
      <c r="H21" s="89">
        <v>2</v>
      </c>
      <c r="I21" s="89">
        <f t="shared" si="4"/>
        <v>19.904</v>
      </c>
      <c r="J21" s="89">
        <f t="shared" si="5"/>
        <v>12738.56</v>
      </c>
      <c r="K21" s="91">
        <f t="shared" si="6"/>
        <v>400</v>
      </c>
      <c r="L21" s="89">
        <f t="shared" si="7"/>
        <v>12338.56</v>
      </c>
      <c r="M21" s="64"/>
    </row>
    <row r="22" ht="35" customHeight="1" spans="1:13">
      <c r="A22" s="87">
        <v>19</v>
      </c>
      <c r="B22" s="87" t="s">
        <v>72</v>
      </c>
      <c r="C22" s="119" t="s">
        <v>73</v>
      </c>
      <c r="D22" s="120" t="s">
        <v>74</v>
      </c>
      <c r="E22" s="89">
        <v>1</v>
      </c>
      <c r="F22" s="89">
        <f t="shared" si="2"/>
        <v>4.476</v>
      </c>
      <c r="G22" s="89">
        <v>0</v>
      </c>
      <c r="H22" s="89">
        <v>0</v>
      </c>
      <c r="I22" s="89">
        <f t="shared" si="4"/>
        <v>4.476</v>
      </c>
      <c r="J22" s="89">
        <f t="shared" si="5"/>
        <v>2864.64</v>
      </c>
      <c r="K22" s="91">
        <f t="shared" si="6"/>
        <v>100</v>
      </c>
      <c r="L22" s="89">
        <f t="shared" si="7"/>
        <v>2764.64</v>
      </c>
      <c r="M22" s="64"/>
    </row>
    <row r="23" ht="35" customHeight="1" spans="1:13">
      <c r="A23" s="87">
        <v>20</v>
      </c>
      <c r="B23" s="90" t="s">
        <v>75</v>
      </c>
      <c r="C23" s="90" t="s">
        <v>76</v>
      </c>
      <c r="D23" s="120" t="s">
        <v>77</v>
      </c>
      <c r="E23" s="89">
        <v>1</v>
      </c>
      <c r="F23" s="89">
        <f t="shared" si="2"/>
        <v>4.476</v>
      </c>
      <c r="G23" s="89">
        <v>0</v>
      </c>
      <c r="H23" s="89">
        <v>4</v>
      </c>
      <c r="I23" s="89">
        <f t="shared" si="4"/>
        <v>8.476</v>
      </c>
      <c r="J23" s="89">
        <f t="shared" si="5"/>
        <v>5424.64</v>
      </c>
      <c r="K23" s="91">
        <f t="shared" si="6"/>
        <v>100</v>
      </c>
      <c r="L23" s="89">
        <f t="shared" si="7"/>
        <v>5324.64</v>
      </c>
      <c r="M23" s="64"/>
    </row>
    <row r="24" ht="35" customHeight="1" spans="1:13">
      <c r="A24" s="87">
        <v>21</v>
      </c>
      <c r="B24" s="87" t="s">
        <v>78</v>
      </c>
      <c r="C24" s="119" t="s">
        <v>79</v>
      </c>
      <c r="D24" s="120" t="s">
        <v>74</v>
      </c>
      <c r="E24" s="89">
        <v>4</v>
      </c>
      <c r="F24" s="89">
        <f t="shared" si="2"/>
        <v>17.904</v>
      </c>
      <c r="G24" s="89">
        <v>0</v>
      </c>
      <c r="H24" s="89">
        <v>0</v>
      </c>
      <c r="I24" s="89">
        <f t="shared" si="4"/>
        <v>17.904</v>
      </c>
      <c r="J24" s="89">
        <f t="shared" si="5"/>
        <v>11458.56</v>
      </c>
      <c r="K24" s="91">
        <f t="shared" si="6"/>
        <v>400</v>
      </c>
      <c r="L24" s="89">
        <f t="shared" si="7"/>
        <v>11058.56</v>
      </c>
      <c r="M24" s="64"/>
    </row>
    <row r="25" ht="35" customHeight="1" spans="1:13">
      <c r="A25" s="87">
        <v>22</v>
      </c>
      <c r="B25" s="87" t="s">
        <v>80</v>
      </c>
      <c r="C25" s="119" t="s">
        <v>81</v>
      </c>
      <c r="D25" s="120" t="s">
        <v>82</v>
      </c>
      <c r="E25" s="89">
        <v>4</v>
      </c>
      <c r="F25" s="89">
        <f t="shared" si="2"/>
        <v>17.904</v>
      </c>
      <c r="G25" s="89">
        <v>0</v>
      </c>
      <c r="H25" s="89">
        <v>3</v>
      </c>
      <c r="I25" s="89">
        <f t="shared" si="4"/>
        <v>20.904</v>
      </c>
      <c r="J25" s="89">
        <f t="shared" si="5"/>
        <v>13378.56</v>
      </c>
      <c r="K25" s="91">
        <f t="shared" si="6"/>
        <v>400</v>
      </c>
      <c r="L25" s="89">
        <f t="shared" si="7"/>
        <v>12978.56</v>
      </c>
      <c r="M25" s="64"/>
    </row>
    <row r="26" ht="35" customHeight="1" spans="1:13">
      <c r="A26" s="87">
        <v>23</v>
      </c>
      <c r="B26" s="87" t="s">
        <v>83</v>
      </c>
      <c r="C26" s="119" t="s">
        <v>84</v>
      </c>
      <c r="D26" s="120" t="s">
        <v>85</v>
      </c>
      <c r="E26" s="89">
        <v>4</v>
      </c>
      <c r="F26" s="89">
        <f t="shared" si="2"/>
        <v>17.904</v>
      </c>
      <c r="G26" s="89">
        <v>0</v>
      </c>
      <c r="H26" s="89">
        <v>6</v>
      </c>
      <c r="I26" s="89">
        <f t="shared" si="4"/>
        <v>23.904</v>
      </c>
      <c r="J26" s="89">
        <f t="shared" si="5"/>
        <v>15298.56</v>
      </c>
      <c r="K26" s="91">
        <f t="shared" si="6"/>
        <v>400</v>
      </c>
      <c r="L26" s="89">
        <f t="shared" si="7"/>
        <v>14898.56</v>
      </c>
      <c r="M26" s="64"/>
    </row>
    <row r="27" ht="35" customHeight="1" spans="1:13">
      <c r="A27" s="87">
        <v>24</v>
      </c>
      <c r="B27" s="87" t="s">
        <v>86</v>
      </c>
      <c r="C27" s="119" t="s">
        <v>87</v>
      </c>
      <c r="D27" s="120" t="s">
        <v>88</v>
      </c>
      <c r="E27" s="89">
        <v>1</v>
      </c>
      <c r="F27" s="89">
        <f t="shared" si="2"/>
        <v>4.476</v>
      </c>
      <c r="G27" s="89">
        <v>0</v>
      </c>
      <c r="H27" s="89">
        <v>0</v>
      </c>
      <c r="I27" s="89">
        <f t="shared" si="4"/>
        <v>4.476</v>
      </c>
      <c r="J27" s="89">
        <f t="shared" si="5"/>
        <v>2864.64</v>
      </c>
      <c r="K27" s="91">
        <f t="shared" si="6"/>
        <v>100</v>
      </c>
      <c r="L27" s="89">
        <f t="shared" si="7"/>
        <v>2764.64</v>
      </c>
      <c r="M27" s="64"/>
    </row>
    <row r="28" ht="35" customHeight="1" spans="1:13">
      <c r="A28" s="87">
        <v>25</v>
      </c>
      <c r="B28" s="87" t="s">
        <v>89</v>
      </c>
      <c r="C28" s="119" t="s">
        <v>90</v>
      </c>
      <c r="D28" s="120" t="s">
        <v>91</v>
      </c>
      <c r="E28" s="89">
        <v>6</v>
      </c>
      <c r="F28" s="89">
        <f t="shared" si="2"/>
        <v>26.856</v>
      </c>
      <c r="G28" s="89">
        <v>0</v>
      </c>
      <c r="H28" s="89">
        <v>8</v>
      </c>
      <c r="I28" s="89">
        <f t="shared" si="4"/>
        <v>34.856</v>
      </c>
      <c r="J28" s="89">
        <f t="shared" si="5"/>
        <v>22307.84</v>
      </c>
      <c r="K28" s="91">
        <f t="shared" si="6"/>
        <v>600</v>
      </c>
      <c r="L28" s="89">
        <f t="shared" si="7"/>
        <v>21707.84</v>
      </c>
      <c r="M28" s="64"/>
    </row>
    <row r="29" ht="35" customHeight="1" spans="1:13">
      <c r="A29" s="87">
        <v>26</v>
      </c>
      <c r="B29" s="90" t="s">
        <v>92</v>
      </c>
      <c r="C29" s="90" t="s">
        <v>93</v>
      </c>
      <c r="D29" s="120" t="s">
        <v>38</v>
      </c>
      <c r="E29" s="89">
        <v>5</v>
      </c>
      <c r="F29" s="89">
        <f t="shared" si="2"/>
        <v>22.38</v>
      </c>
      <c r="G29" s="89">
        <v>0</v>
      </c>
      <c r="H29" s="89">
        <v>9</v>
      </c>
      <c r="I29" s="89">
        <f t="shared" si="4"/>
        <v>31.38</v>
      </c>
      <c r="J29" s="89">
        <f t="shared" si="5"/>
        <v>20083.2</v>
      </c>
      <c r="K29" s="91">
        <v>1150</v>
      </c>
      <c r="L29" s="89">
        <f t="shared" si="7"/>
        <v>18933.2</v>
      </c>
      <c r="M29" s="64"/>
    </row>
    <row r="30" ht="35" customHeight="1" spans="1:13">
      <c r="A30" s="87">
        <v>27</v>
      </c>
      <c r="B30" s="87" t="s">
        <v>94</v>
      </c>
      <c r="C30" s="119" t="s">
        <v>95</v>
      </c>
      <c r="D30" s="120" t="s">
        <v>96</v>
      </c>
      <c r="E30" s="89">
        <v>3</v>
      </c>
      <c r="F30" s="89">
        <f t="shared" si="2"/>
        <v>13.428</v>
      </c>
      <c r="G30" s="89">
        <v>0</v>
      </c>
      <c r="H30" s="89">
        <v>5</v>
      </c>
      <c r="I30" s="89">
        <f t="shared" si="4"/>
        <v>18.428</v>
      </c>
      <c r="J30" s="89">
        <f t="shared" si="5"/>
        <v>11793.92</v>
      </c>
      <c r="K30" s="91">
        <v>950</v>
      </c>
      <c r="L30" s="89">
        <f t="shared" si="7"/>
        <v>10843.92</v>
      </c>
      <c r="M30" s="64"/>
    </row>
    <row r="31" ht="35" customHeight="1" spans="1:13">
      <c r="A31" s="87">
        <v>28</v>
      </c>
      <c r="B31" s="90" t="s">
        <v>97</v>
      </c>
      <c r="C31" s="90" t="s">
        <v>98</v>
      </c>
      <c r="D31" s="120" t="s">
        <v>99</v>
      </c>
      <c r="E31" s="89">
        <v>4</v>
      </c>
      <c r="F31" s="89">
        <f t="shared" si="2"/>
        <v>17.904</v>
      </c>
      <c r="G31" s="89">
        <v>0</v>
      </c>
      <c r="H31" s="89">
        <v>5</v>
      </c>
      <c r="I31" s="89">
        <f t="shared" si="4"/>
        <v>22.904</v>
      </c>
      <c r="J31" s="89">
        <f t="shared" si="5"/>
        <v>14658.56</v>
      </c>
      <c r="K31" s="91">
        <f t="shared" si="6"/>
        <v>400</v>
      </c>
      <c r="L31" s="89">
        <f t="shared" si="7"/>
        <v>14258.56</v>
      </c>
      <c r="M31" s="64"/>
    </row>
    <row r="32" ht="35" customHeight="1" spans="1:13">
      <c r="A32" s="87">
        <v>29</v>
      </c>
      <c r="B32" s="87" t="s">
        <v>100</v>
      </c>
      <c r="C32" s="119" t="s">
        <v>101</v>
      </c>
      <c r="D32" s="120" t="s">
        <v>102</v>
      </c>
      <c r="E32" s="89">
        <v>6</v>
      </c>
      <c r="F32" s="89">
        <f t="shared" si="2"/>
        <v>26.856</v>
      </c>
      <c r="G32" s="89">
        <v>9</v>
      </c>
      <c r="H32" s="89">
        <v>0</v>
      </c>
      <c r="I32" s="89">
        <f>F32-G32</f>
        <v>17.856</v>
      </c>
      <c r="J32" s="89">
        <f t="shared" si="5"/>
        <v>11427.84</v>
      </c>
      <c r="K32" s="91">
        <v>2000</v>
      </c>
      <c r="L32" s="89">
        <f t="shared" si="7"/>
        <v>9427.84</v>
      </c>
      <c r="M32" s="64"/>
    </row>
    <row r="33" ht="35" customHeight="1" spans="1:13">
      <c r="A33" s="87">
        <v>30</v>
      </c>
      <c r="B33" s="87" t="s">
        <v>103</v>
      </c>
      <c r="C33" s="119" t="s">
        <v>104</v>
      </c>
      <c r="D33" s="120" t="s">
        <v>96</v>
      </c>
      <c r="E33" s="89">
        <v>4</v>
      </c>
      <c r="F33" s="89">
        <f t="shared" si="2"/>
        <v>17.904</v>
      </c>
      <c r="G33" s="89">
        <v>0</v>
      </c>
      <c r="H33" s="89">
        <v>0</v>
      </c>
      <c r="I33" s="89">
        <f t="shared" si="4"/>
        <v>17.904</v>
      </c>
      <c r="J33" s="89">
        <f t="shared" si="5"/>
        <v>11458.56</v>
      </c>
      <c r="K33" s="91">
        <f t="shared" si="6"/>
        <v>400</v>
      </c>
      <c r="L33" s="89">
        <f t="shared" si="7"/>
        <v>11058.56</v>
      </c>
      <c r="M33" s="64"/>
    </row>
    <row r="34" ht="35" customHeight="1" spans="1:13">
      <c r="A34" s="87">
        <v>31</v>
      </c>
      <c r="B34" s="90" t="s">
        <v>105</v>
      </c>
      <c r="C34" s="90" t="s">
        <v>106</v>
      </c>
      <c r="D34" s="120" t="s">
        <v>88</v>
      </c>
      <c r="E34" s="89">
        <v>3</v>
      </c>
      <c r="F34" s="89">
        <f t="shared" si="2"/>
        <v>13.428</v>
      </c>
      <c r="G34" s="89">
        <v>4</v>
      </c>
      <c r="H34" s="89">
        <v>0</v>
      </c>
      <c r="I34" s="89">
        <f>F34-G34</f>
        <v>9.428</v>
      </c>
      <c r="J34" s="89">
        <f t="shared" si="5"/>
        <v>6033.92</v>
      </c>
      <c r="K34" s="91">
        <f t="shared" si="6"/>
        <v>300</v>
      </c>
      <c r="L34" s="89">
        <f t="shared" si="7"/>
        <v>5733.92</v>
      </c>
      <c r="M34" s="64"/>
    </row>
    <row r="35" ht="35" customHeight="1" spans="1:13">
      <c r="A35" s="87">
        <v>32</v>
      </c>
      <c r="B35" s="87" t="s">
        <v>107</v>
      </c>
      <c r="C35" s="119" t="s">
        <v>108</v>
      </c>
      <c r="D35" s="120" t="s">
        <v>109</v>
      </c>
      <c r="E35" s="89">
        <v>3</v>
      </c>
      <c r="F35" s="89">
        <f t="shared" si="2"/>
        <v>13.428</v>
      </c>
      <c r="G35" s="89">
        <v>3</v>
      </c>
      <c r="H35" s="89">
        <v>0</v>
      </c>
      <c r="I35" s="89">
        <f>F35-G35</f>
        <v>10.428</v>
      </c>
      <c r="J35" s="89">
        <f t="shared" si="5"/>
        <v>6673.92</v>
      </c>
      <c r="K35" s="91">
        <f t="shared" si="6"/>
        <v>300</v>
      </c>
      <c r="L35" s="89">
        <f t="shared" si="7"/>
        <v>6373.92</v>
      </c>
      <c r="M35" s="64"/>
    </row>
    <row r="36" ht="35" customHeight="1" spans="1:13">
      <c r="A36" s="87">
        <v>33</v>
      </c>
      <c r="B36" s="87" t="s">
        <v>110</v>
      </c>
      <c r="C36" s="119" t="s">
        <v>111</v>
      </c>
      <c r="D36" s="120" t="s">
        <v>29</v>
      </c>
      <c r="E36" s="89">
        <v>3</v>
      </c>
      <c r="F36" s="89">
        <f t="shared" si="2"/>
        <v>13.428</v>
      </c>
      <c r="G36" s="89">
        <v>0</v>
      </c>
      <c r="H36" s="89">
        <v>18</v>
      </c>
      <c r="I36" s="89">
        <f t="shared" si="4"/>
        <v>31.428</v>
      </c>
      <c r="J36" s="89">
        <f t="shared" si="5"/>
        <v>20113.92</v>
      </c>
      <c r="K36" s="91">
        <f t="shared" si="6"/>
        <v>300</v>
      </c>
      <c r="L36" s="89">
        <f t="shared" si="7"/>
        <v>19813.92</v>
      </c>
      <c r="M36" s="64"/>
    </row>
    <row r="37" ht="35" customHeight="1" spans="1:13">
      <c r="A37" s="87">
        <v>34</v>
      </c>
      <c r="B37" s="87" t="s">
        <v>112</v>
      </c>
      <c r="C37" s="119" t="s">
        <v>113</v>
      </c>
      <c r="D37" s="120" t="s">
        <v>114</v>
      </c>
      <c r="E37" s="89">
        <v>3</v>
      </c>
      <c r="F37" s="89">
        <f t="shared" ref="F37:F68" si="8">E37*4.476</f>
        <v>13.428</v>
      </c>
      <c r="G37" s="89">
        <v>5</v>
      </c>
      <c r="H37" s="89">
        <v>0</v>
      </c>
      <c r="I37" s="89">
        <f>F37-G37</f>
        <v>8.428</v>
      </c>
      <c r="J37" s="89">
        <f t="shared" si="5"/>
        <v>5393.92</v>
      </c>
      <c r="K37" s="91">
        <f t="shared" si="6"/>
        <v>300</v>
      </c>
      <c r="L37" s="89">
        <f t="shared" si="7"/>
        <v>5093.92</v>
      </c>
      <c r="M37" s="64"/>
    </row>
    <row r="38" ht="35" customHeight="1" spans="1:13">
      <c r="A38" s="87">
        <v>35</v>
      </c>
      <c r="B38" s="87" t="s">
        <v>115</v>
      </c>
      <c r="C38" s="119" t="s">
        <v>116</v>
      </c>
      <c r="D38" s="120" t="s">
        <v>117</v>
      </c>
      <c r="E38" s="89">
        <v>5</v>
      </c>
      <c r="F38" s="89">
        <f t="shared" si="8"/>
        <v>22.38</v>
      </c>
      <c r="G38" s="89">
        <v>0</v>
      </c>
      <c r="H38" s="89">
        <v>7</v>
      </c>
      <c r="I38" s="89">
        <f t="shared" ref="I38:I69" si="9">F38+H38</f>
        <v>29.38</v>
      </c>
      <c r="J38" s="89">
        <f t="shared" ref="J38:J69" si="10">I38*640</f>
        <v>18803.2</v>
      </c>
      <c r="K38" s="91">
        <f t="shared" ref="K38:K69" si="11">E38*100</f>
        <v>500</v>
      </c>
      <c r="L38" s="89">
        <f t="shared" ref="L38:L69" si="12">J38-K38</f>
        <v>18303.2</v>
      </c>
      <c r="M38" s="64"/>
    </row>
    <row r="39" ht="35" customHeight="1" spans="1:13">
      <c r="A39" s="87">
        <v>36</v>
      </c>
      <c r="B39" s="90" t="s">
        <v>118</v>
      </c>
      <c r="C39" s="90" t="s">
        <v>119</v>
      </c>
      <c r="D39" s="120" t="s">
        <v>120</v>
      </c>
      <c r="E39" s="89">
        <v>4</v>
      </c>
      <c r="F39" s="89">
        <f t="shared" si="8"/>
        <v>17.904</v>
      </c>
      <c r="G39" s="89">
        <v>0</v>
      </c>
      <c r="H39" s="89">
        <v>1</v>
      </c>
      <c r="I39" s="89">
        <f t="shared" si="9"/>
        <v>18.904</v>
      </c>
      <c r="J39" s="89">
        <f t="shared" si="10"/>
        <v>12098.56</v>
      </c>
      <c r="K39" s="91">
        <f t="shared" si="11"/>
        <v>400</v>
      </c>
      <c r="L39" s="89">
        <f t="shared" si="12"/>
        <v>11698.56</v>
      </c>
      <c r="M39" s="64"/>
    </row>
    <row r="40" ht="35" customHeight="1" spans="1:13">
      <c r="A40" s="87">
        <v>37</v>
      </c>
      <c r="B40" s="87" t="s">
        <v>121</v>
      </c>
      <c r="C40" s="119" t="s">
        <v>122</v>
      </c>
      <c r="D40" s="120" t="s">
        <v>123</v>
      </c>
      <c r="E40" s="89">
        <v>5</v>
      </c>
      <c r="F40" s="89">
        <f t="shared" si="8"/>
        <v>22.38</v>
      </c>
      <c r="G40" s="89">
        <v>0</v>
      </c>
      <c r="H40" s="89">
        <v>0</v>
      </c>
      <c r="I40" s="89">
        <f t="shared" si="9"/>
        <v>22.38</v>
      </c>
      <c r="J40" s="89">
        <f t="shared" si="10"/>
        <v>14323.2</v>
      </c>
      <c r="K40" s="91">
        <v>2500</v>
      </c>
      <c r="L40" s="89">
        <f t="shared" si="12"/>
        <v>11823.2</v>
      </c>
      <c r="M40" s="64"/>
    </row>
    <row r="41" ht="35" customHeight="1" spans="1:13">
      <c r="A41" s="87">
        <v>38</v>
      </c>
      <c r="B41" s="87" t="s">
        <v>124</v>
      </c>
      <c r="C41" s="119" t="s">
        <v>125</v>
      </c>
      <c r="D41" s="120" t="s">
        <v>35</v>
      </c>
      <c r="E41" s="89">
        <v>1</v>
      </c>
      <c r="F41" s="89">
        <f t="shared" si="8"/>
        <v>4.476</v>
      </c>
      <c r="G41" s="89">
        <v>0</v>
      </c>
      <c r="H41" s="89">
        <v>0</v>
      </c>
      <c r="I41" s="89">
        <f t="shared" si="9"/>
        <v>4.476</v>
      </c>
      <c r="J41" s="89">
        <f t="shared" si="10"/>
        <v>2864.64</v>
      </c>
      <c r="K41" s="91">
        <f t="shared" si="11"/>
        <v>100</v>
      </c>
      <c r="L41" s="89">
        <f t="shared" si="12"/>
        <v>2764.64</v>
      </c>
      <c r="M41" s="64"/>
    </row>
    <row r="42" ht="35" customHeight="1" spans="1:13">
      <c r="A42" s="87">
        <v>39</v>
      </c>
      <c r="B42" s="87" t="s">
        <v>126</v>
      </c>
      <c r="C42" s="119" t="s">
        <v>127</v>
      </c>
      <c r="D42" s="120" t="s">
        <v>128</v>
      </c>
      <c r="E42" s="89">
        <v>1</v>
      </c>
      <c r="F42" s="89">
        <f t="shared" si="8"/>
        <v>4.476</v>
      </c>
      <c r="G42" s="89">
        <v>0</v>
      </c>
      <c r="H42" s="89">
        <v>0</v>
      </c>
      <c r="I42" s="89">
        <f t="shared" si="9"/>
        <v>4.476</v>
      </c>
      <c r="J42" s="89">
        <f t="shared" si="10"/>
        <v>2864.64</v>
      </c>
      <c r="K42" s="91">
        <f t="shared" si="11"/>
        <v>100</v>
      </c>
      <c r="L42" s="89">
        <f t="shared" si="12"/>
        <v>2764.64</v>
      </c>
      <c r="M42" s="64"/>
    </row>
    <row r="43" ht="35" customHeight="1" spans="1:13">
      <c r="A43" s="87">
        <v>40</v>
      </c>
      <c r="B43" s="87" t="s">
        <v>129</v>
      </c>
      <c r="C43" s="119" t="s">
        <v>130</v>
      </c>
      <c r="D43" s="120" t="s">
        <v>131</v>
      </c>
      <c r="E43" s="91">
        <v>3</v>
      </c>
      <c r="F43" s="89">
        <f t="shared" si="8"/>
        <v>13.428</v>
      </c>
      <c r="G43" s="89">
        <v>0</v>
      </c>
      <c r="H43" s="89">
        <v>18</v>
      </c>
      <c r="I43" s="89">
        <f t="shared" si="9"/>
        <v>31.428</v>
      </c>
      <c r="J43" s="89">
        <f t="shared" si="10"/>
        <v>20113.92</v>
      </c>
      <c r="K43" s="91">
        <f t="shared" si="11"/>
        <v>300</v>
      </c>
      <c r="L43" s="89">
        <f t="shared" si="12"/>
        <v>19813.92</v>
      </c>
      <c r="M43" s="64"/>
    </row>
    <row r="44" ht="35" customHeight="1" spans="1:13">
      <c r="A44" s="87">
        <v>41</v>
      </c>
      <c r="B44" s="92" t="s">
        <v>132</v>
      </c>
      <c r="C44" s="93" t="s">
        <v>133</v>
      </c>
      <c r="D44" s="120" t="s">
        <v>131</v>
      </c>
      <c r="E44" s="89">
        <v>1</v>
      </c>
      <c r="F44" s="89">
        <f t="shared" si="8"/>
        <v>4.476</v>
      </c>
      <c r="G44" s="89">
        <v>0</v>
      </c>
      <c r="H44" s="89">
        <v>0</v>
      </c>
      <c r="I44" s="89">
        <f t="shared" si="9"/>
        <v>4.476</v>
      </c>
      <c r="J44" s="89">
        <f t="shared" si="10"/>
        <v>2864.64</v>
      </c>
      <c r="K44" s="91">
        <f t="shared" si="11"/>
        <v>100</v>
      </c>
      <c r="L44" s="89">
        <f t="shared" si="12"/>
        <v>2764.64</v>
      </c>
      <c r="M44" s="64"/>
    </row>
    <row r="45" ht="35" customHeight="1" spans="1:13">
      <c r="A45" s="87">
        <v>42</v>
      </c>
      <c r="B45" s="90" t="s">
        <v>134</v>
      </c>
      <c r="C45" s="90" t="s">
        <v>135</v>
      </c>
      <c r="D45" s="120" t="s">
        <v>136</v>
      </c>
      <c r="E45" s="89">
        <v>3</v>
      </c>
      <c r="F45" s="89">
        <f t="shared" si="8"/>
        <v>13.428</v>
      </c>
      <c r="G45" s="89">
        <v>0</v>
      </c>
      <c r="H45" s="89">
        <v>2</v>
      </c>
      <c r="I45" s="89">
        <f t="shared" si="9"/>
        <v>15.428</v>
      </c>
      <c r="J45" s="89">
        <f t="shared" si="10"/>
        <v>9873.92</v>
      </c>
      <c r="K45" s="91">
        <f t="shared" si="11"/>
        <v>300</v>
      </c>
      <c r="L45" s="89">
        <f t="shared" si="12"/>
        <v>9573.92</v>
      </c>
      <c r="M45" s="64"/>
    </row>
    <row r="46" ht="35" customHeight="1" spans="1:13">
      <c r="A46" s="87">
        <v>43</v>
      </c>
      <c r="B46" s="87" t="s">
        <v>137</v>
      </c>
      <c r="C46" s="119" t="s">
        <v>138</v>
      </c>
      <c r="D46" s="120" t="s">
        <v>139</v>
      </c>
      <c r="E46" s="89">
        <v>5</v>
      </c>
      <c r="F46" s="89">
        <f t="shared" si="8"/>
        <v>22.38</v>
      </c>
      <c r="G46" s="89">
        <v>1</v>
      </c>
      <c r="H46" s="89">
        <v>0</v>
      </c>
      <c r="I46" s="89">
        <f>F46-G46</f>
        <v>21.38</v>
      </c>
      <c r="J46" s="89">
        <f t="shared" si="10"/>
        <v>13683.2</v>
      </c>
      <c r="K46" s="91">
        <f t="shared" si="11"/>
        <v>500</v>
      </c>
      <c r="L46" s="89">
        <f t="shared" si="12"/>
        <v>13183.2</v>
      </c>
      <c r="M46" s="64"/>
    </row>
    <row r="47" ht="35" customHeight="1" spans="1:13">
      <c r="A47" s="87">
        <v>44</v>
      </c>
      <c r="B47" s="90" t="s">
        <v>140</v>
      </c>
      <c r="C47" s="90" t="s">
        <v>141</v>
      </c>
      <c r="D47" s="120" t="s">
        <v>142</v>
      </c>
      <c r="E47" s="89">
        <v>3</v>
      </c>
      <c r="F47" s="89">
        <f t="shared" si="8"/>
        <v>13.428</v>
      </c>
      <c r="G47" s="89">
        <v>0</v>
      </c>
      <c r="H47" s="89">
        <v>5</v>
      </c>
      <c r="I47" s="89">
        <f t="shared" si="9"/>
        <v>18.428</v>
      </c>
      <c r="J47" s="89">
        <f t="shared" si="10"/>
        <v>11793.92</v>
      </c>
      <c r="K47" s="91">
        <f t="shared" si="11"/>
        <v>300</v>
      </c>
      <c r="L47" s="89">
        <f t="shared" si="12"/>
        <v>11493.92</v>
      </c>
      <c r="M47" s="64"/>
    </row>
    <row r="48" ht="35" customHeight="1" spans="1:13">
      <c r="A48" s="87">
        <v>45</v>
      </c>
      <c r="B48" s="94" t="s">
        <v>143</v>
      </c>
      <c r="C48" s="87" t="s">
        <v>144</v>
      </c>
      <c r="D48" s="120" t="s">
        <v>145</v>
      </c>
      <c r="E48" s="89">
        <v>6</v>
      </c>
      <c r="F48" s="89">
        <f t="shared" si="8"/>
        <v>26.856</v>
      </c>
      <c r="G48" s="89">
        <v>3</v>
      </c>
      <c r="H48" s="89">
        <v>0</v>
      </c>
      <c r="I48" s="89">
        <f>F48-G48</f>
        <v>23.856</v>
      </c>
      <c r="J48" s="89">
        <f t="shared" si="10"/>
        <v>15267.84</v>
      </c>
      <c r="K48" s="91">
        <f t="shared" si="11"/>
        <v>600</v>
      </c>
      <c r="L48" s="89">
        <f t="shared" si="12"/>
        <v>14667.84</v>
      </c>
      <c r="M48" s="64"/>
    </row>
    <row r="49" ht="35" customHeight="1" spans="1:13">
      <c r="A49" s="87">
        <v>46</v>
      </c>
      <c r="B49" s="87" t="s">
        <v>146</v>
      </c>
      <c r="C49" s="119" t="s">
        <v>147</v>
      </c>
      <c r="D49" s="120" t="s">
        <v>88</v>
      </c>
      <c r="E49" s="89">
        <v>3</v>
      </c>
      <c r="F49" s="89">
        <f t="shared" si="8"/>
        <v>13.428</v>
      </c>
      <c r="G49" s="89">
        <v>0</v>
      </c>
      <c r="H49" s="89">
        <v>6</v>
      </c>
      <c r="I49" s="89">
        <f t="shared" si="9"/>
        <v>19.428</v>
      </c>
      <c r="J49" s="89">
        <f t="shared" si="10"/>
        <v>12433.92</v>
      </c>
      <c r="K49" s="91">
        <f t="shared" si="11"/>
        <v>300</v>
      </c>
      <c r="L49" s="89">
        <f t="shared" si="12"/>
        <v>12133.92</v>
      </c>
      <c r="M49" s="64"/>
    </row>
    <row r="50" ht="35" customHeight="1" spans="1:13">
      <c r="A50" s="87">
        <v>47</v>
      </c>
      <c r="B50" s="87" t="s">
        <v>148</v>
      </c>
      <c r="C50" s="119" t="s">
        <v>149</v>
      </c>
      <c r="D50" s="120" t="s">
        <v>35</v>
      </c>
      <c r="E50" s="89">
        <v>3</v>
      </c>
      <c r="F50" s="89">
        <f t="shared" si="8"/>
        <v>13.428</v>
      </c>
      <c r="G50" s="89">
        <v>3</v>
      </c>
      <c r="H50" s="89">
        <v>0</v>
      </c>
      <c r="I50" s="89">
        <f>F50-G50</f>
        <v>10.428</v>
      </c>
      <c r="J50" s="89">
        <f t="shared" si="10"/>
        <v>6673.92</v>
      </c>
      <c r="K50" s="91">
        <f t="shared" si="11"/>
        <v>300</v>
      </c>
      <c r="L50" s="89">
        <f t="shared" si="12"/>
        <v>6373.92</v>
      </c>
      <c r="M50" s="64"/>
    </row>
    <row r="51" ht="35" customHeight="1" spans="1:13">
      <c r="A51" s="87">
        <v>48</v>
      </c>
      <c r="B51" s="87" t="s">
        <v>150</v>
      </c>
      <c r="C51" s="87" t="s">
        <v>151</v>
      </c>
      <c r="D51" s="120" t="s">
        <v>152</v>
      </c>
      <c r="E51" s="89">
        <v>6</v>
      </c>
      <c r="F51" s="89">
        <f t="shared" si="8"/>
        <v>26.856</v>
      </c>
      <c r="G51" s="89">
        <v>0</v>
      </c>
      <c r="H51" s="89">
        <v>2</v>
      </c>
      <c r="I51" s="89">
        <f t="shared" si="9"/>
        <v>28.856</v>
      </c>
      <c r="J51" s="89">
        <f t="shared" si="10"/>
        <v>18467.84</v>
      </c>
      <c r="K51" s="91">
        <f t="shared" si="11"/>
        <v>600</v>
      </c>
      <c r="L51" s="89">
        <f t="shared" si="12"/>
        <v>17867.84</v>
      </c>
      <c r="M51" s="64"/>
    </row>
    <row r="52" ht="35" customHeight="1" spans="1:13">
      <c r="A52" s="87">
        <v>49</v>
      </c>
      <c r="B52" s="87" t="s">
        <v>153</v>
      </c>
      <c r="C52" s="87" t="s">
        <v>154</v>
      </c>
      <c r="D52" s="120" t="s">
        <v>35</v>
      </c>
      <c r="E52" s="89">
        <v>1</v>
      </c>
      <c r="F52" s="89">
        <f t="shared" si="8"/>
        <v>4.476</v>
      </c>
      <c r="G52" s="89">
        <v>0</v>
      </c>
      <c r="H52" s="89">
        <v>6</v>
      </c>
      <c r="I52" s="89">
        <f t="shared" si="9"/>
        <v>10.476</v>
      </c>
      <c r="J52" s="89">
        <f t="shared" si="10"/>
        <v>6704.64</v>
      </c>
      <c r="K52" s="91">
        <f t="shared" si="11"/>
        <v>100</v>
      </c>
      <c r="L52" s="89">
        <f t="shared" si="12"/>
        <v>6604.64</v>
      </c>
      <c r="M52" s="64"/>
    </row>
    <row r="53" ht="35" customHeight="1" spans="1:13">
      <c r="A53" s="87">
        <v>50</v>
      </c>
      <c r="B53" s="87" t="s">
        <v>155</v>
      </c>
      <c r="C53" s="119" t="s">
        <v>156</v>
      </c>
      <c r="D53" s="120" t="s">
        <v>35</v>
      </c>
      <c r="E53" s="89">
        <v>4</v>
      </c>
      <c r="F53" s="89">
        <f t="shared" si="8"/>
        <v>17.904</v>
      </c>
      <c r="G53" s="89">
        <v>10</v>
      </c>
      <c r="H53" s="89">
        <v>0</v>
      </c>
      <c r="I53" s="89">
        <f>F53-G53</f>
        <v>7.904</v>
      </c>
      <c r="J53" s="89">
        <f t="shared" si="10"/>
        <v>5058.56</v>
      </c>
      <c r="K53" s="91">
        <f t="shared" si="11"/>
        <v>400</v>
      </c>
      <c r="L53" s="89">
        <f t="shared" si="12"/>
        <v>4658.56</v>
      </c>
      <c r="M53" s="64"/>
    </row>
    <row r="54" ht="35" customHeight="1" spans="1:13">
      <c r="A54" s="87">
        <v>51</v>
      </c>
      <c r="B54" s="87" t="s">
        <v>157</v>
      </c>
      <c r="C54" s="119" t="s">
        <v>158</v>
      </c>
      <c r="D54" s="120" t="s">
        <v>159</v>
      </c>
      <c r="E54" s="89">
        <v>4</v>
      </c>
      <c r="F54" s="89">
        <f t="shared" si="8"/>
        <v>17.904</v>
      </c>
      <c r="G54" s="89">
        <v>0</v>
      </c>
      <c r="H54" s="89">
        <v>5</v>
      </c>
      <c r="I54" s="89">
        <f t="shared" si="9"/>
        <v>22.904</v>
      </c>
      <c r="J54" s="89">
        <f t="shared" si="10"/>
        <v>14658.56</v>
      </c>
      <c r="K54" s="91">
        <f t="shared" si="11"/>
        <v>400</v>
      </c>
      <c r="L54" s="89">
        <f t="shared" si="12"/>
        <v>14258.56</v>
      </c>
      <c r="M54" s="64"/>
    </row>
    <row r="55" ht="35" customHeight="1" spans="1:13">
      <c r="A55" s="87">
        <v>52</v>
      </c>
      <c r="B55" s="87" t="s">
        <v>39</v>
      </c>
      <c r="C55" s="119" t="s">
        <v>160</v>
      </c>
      <c r="D55" s="120" t="s">
        <v>161</v>
      </c>
      <c r="E55" s="89">
        <v>4</v>
      </c>
      <c r="F55" s="89">
        <f t="shared" si="8"/>
        <v>17.904</v>
      </c>
      <c r="G55" s="89">
        <v>0</v>
      </c>
      <c r="H55" s="89">
        <v>8</v>
      </c>
      <c r="I55" s="89">
        <f t="shared" si="9"/>
        <v>25.904</v>
      </c>
      <c r="J55" s="89">
        <f t="shared" si="10"/>
        <v>16578.56</v>
      </c>
      <c r="K55" s="91">
        <f t="shared" si="11"/>
        <v>400</v>
      </c>
      <c r="L55" s="89">
        <f t="shared" si="12"/>
        <v>16178.56</v>
      </c>
      <c r="M55" s="64"/>
    </row>
    <row r="56" ht="35" customHeight="1" spans="1:13">
      <c r="A56" s="87">
        <v>53</v>
      </c>
      <c r="B56" s="87" t="s">
        <v>162</v>
      </c>
      <c r="C56" s="119" t="s">
        <v>163</v>
      </c>
      <c r="D56" s="120" t="s">
        <v>164</v>
      </c>
      <c r="E56" s="89">
        <v>6</v>
      </c>
      <c r="F56" s="89">
        <f t="shared" si="8"/>
        <v>26.856</v>
      </c>
      <c r="G56" s="89">
        <v>0</v>
      </c>
      <c r="H56" s="89">
        <v>5</v>
      </c>
      <c r="I56" s="89">
        <f t="shared" si="9"/>
        <v>31.856</v>
      </c>
      <c r="J56" s="89">
        <f t="shared" si="10"/>
        <v>20387.84</v>
      </c>
      <c r="K56" s="91">
        <f t="shared" si="11"/>
        <v>600</v>
      </c>
      <c r="L56" s="89">
        <f t="shared" si="12"/>
        <v>19787.84</v>
      </c>
      <c r="M56" s="64"/>
    </row>
    <row r="57" ht="35" customHeight="1" spans="1:13">
      <c r="A57" s="87">
        <v>54</v>
      </c>
      <c r="B57" s="87" t="s">
        <v>165</v>
      </c>
      <c r="C57" s="119" t="s">
        <v>166</v>
      </c>
      <c r="D57" s="120" t="s">
        <v>167</v>
      </c>
      <c r="E57" s="89">
        <v>4</v>
      </c>
      <c r="F57" s="89">
        <f t="shared" si="8"/>
        <v>17.904</v>
      </c>
      <c r="G57" s="89">
        <v>6</v>
      </c>
      <c r="H57" s="89">
        <v>0</v>
      </c>
      <c r="I57" s="89">
        <f>F57-G57</f>
        <v>11.904</v>
      </c>
      <c r="J57" s="89">
        <f t="shared" si="10"/>
        <v>7618.56</v>
      </c>
      <c r="K57" s="91">
        <f t="shared" si="11"/>
        <v>400</v>
      </c>
      <c r="L57" s="89">
        <f t="shared" si="12"/>
        <v>7218.56</v>
      </c>
      <c r="M57" s="64"/>
    </row>
    <row r="58" ht="35" customHeight="1" spans="1:13">
      <c r="A58" s="87">
        <v>55</v>
      </c>
      <c r="B58" s="87" t="s">
        <v>168</v>
      </c>
      <c r="C58" s="119" t="s">
        <v>169</v>
      </c>
      <c r="D58" s="120" t="s">
        <v>23</v>
      </c>
      <c r="E58" s="89">
        <v>3</v>
      </c>
      <c r="F58" s="89">
        <f t="shared" si="8"/>
        <v>13.428</v>
      </c>
      <c r="G58" s="89">
        <v>0</v>
      </c>
      <c r="H58" s="89">
        <v>0</v>
      </c>
      <c r="I58" s="89">
        <f t="shared" si="9"/>
        <v>13.428</v>
      </c>
      <c r="J58" s="89">
        <f t="shared" si="10"/>
        <v>8593.92</v>
      </c>
      <c r="K58" s="91">
        <f t="shared" si="11"/>
        <v>300</v>
      </c>
      <c r="L58" s="89">
        <f t="shared" si="12"/>
        <v>8293.92</v>
      </c>
      <c r="M58" s="64"/>
    </row>
    <row r="59" ht="35" customHeight="1" spans="1:13">
      <c r="A59" s="87">
        <v>56</v>
      </c>
      <c r="B59" s="87" t="s">
        <v>170</v>
      </c>
      <c r="C59" s="119" t="s">
        <v>171</v>
      </c>
      <c r="D59" s="120" t="s">
        <v>23</v>
      </c>
      <c r="E59" s="89">
        <v>2</v>
      </c>
      <c r="F59" s="89">
        <f t="shared" si="8"/>
        <v>8.952</v>
      </c>
      <c r="G59" s="89">
        <v>0</v>
      </c>
      <c r="H59" s="89">
        <v>0</v>
      </c>
      <c r="I59" s="89">
        <f t="shared" si="9"/>
        <v>8.952</v>
      </c>
      <c r="J59" s="89">
        <f t="shared" si="10"/>
        <v>5729.28</v>
      </c>
      <c r="K59" s="91">
        <f t="shared" si="11"/>
        <v>200</v>
      </c>
      <c r="L59" s="89">
        <f t="shared" si="12"/>
        <v>5529.28</v>
      </c>
      <c r="M59" s="64"/>
    </row>
    <row r="60" ht="35" customHeight="1" spans="1:13">
      <c r="A60" s="87">
        <v>57</v>
      </c>
      <c r="B60" s="90" t="s">
        <v>172</v>
      </c>
      <c r="C60" s="90" t="s">
        <v>173</v>
      </c>
      <c r="D60" s="120" t="s">
        <v>35</v>
      </c>
      <c r="E60" s="89">
        <v>5</v>
      </c>
      <c r="F60" s="89">
        <f t="shared" si="8"/>
        <v>22.38</v>
      </c>
      <c r="G60" s="89">
        <v>0</v>
      </c>
      <c r="H60" s="89">
        <v>8</v>
      </c>
      <c r="I60" s="89">
        <f t="shared" si="9"/>
        <v>30.38</v>
      </c>
      <c r="J60" s="89">
        <f t="shared" si="10"/>
        <v>19443.2</v>
      </c>
      <c r="K60" s="91">
        <f t="shared" si="11"/>
        <v>500</v>
      </c>
      <c r="L60" s="89">
        <f t="shared" si="12"/>
        <v>18943.2</v>
      </c>
      <c r="M60" s="64"/>
    </row>
    <row r="61" ht="35" customHeight="1" spans="1:13">
      <c r="A61" s="87">
        <v>58</v>
      </c>
      <c r="B61" s="87" t="s">
        <v>174</v>
      </c>
      <c r="C61" s="119" t="s">
        <v>175</v>
      </c>
      <c r="D61" s="120" t="s">
        <v>176</v>
      </c>
      <c r="E61" s="89">
        <v>2</v>
      </c>
      <c r="F61" s="89">
        <f t="shared" si="8"/>
        <v>8.952</v>
      </c>
      <c r="G61" s="89">
        <v>0</v>
      </c>
      <c r="H61" s="89">
        <v>3</v>
      </c>
      <c r="I61" s="89">
        <f t="shared" si="9"/>
        <v>11.952</v>
      </c>
      <c r="J61" s="89">
        <f t="shared" si="10"/>
        <v>7649.28</v>
      </c>
      <c r="K61" s="91">
        <v>600</v>
      </c>
      <c r="L61" s="89">
        <f t="shared" si="12"/>
        <v>7049.28</v>
      </c>
      <c r="M61" s="64"/>
    </row>
    <row r="62" ht="35" customHeight="1" spans="1:13">
      <c r="A62" s="87">
        <v>59</v>
      </c>
      <c r="B62" s="87" t="s">
        <v>177</v>
      </c>
      <c r="C62" s="87" t="s">
        <v>178</v>
      </c>
      <c r="D62" s="120" t="s">
        <v>179</v>
      </c>
      <c r="E62" s="89">
        <v>5</v>
      </c>
      <c r="F62" s="89">
        <f t="shared" si="8"/>
        <v>22.38</v>
      </c>
      <c r="G62" s="89">
        <v>4</v>
      </c>
      <c r="H62" s="89">
        <v>0</v>
      </c>
      <c r="I62" s="89">
        <f>F62-G62</f>
        <v>18.38</v>
      </c>
      <c r="J62" s="89">
        <f t="shared" si="10"/>
        <v>11763.2</v>
      </c>
      <c r="K62" s="91">
        <f t="shared" si="11"/>
        <v>500</v>
      </c>
      <c r="L62" s="89">
        <f t="shared" si="12"/>
        <v>11263.2</v>
      </c>
      <c r="M62" s="64"/>
    </row>
    <row r="63" ht="35" customHeight="1" spans="1:13">
      <c r="A63" s="87">
        <v>60</v>
      </c>
      <c r="B63" s="87" t="s">
        <v>180</v>
      </c>
      <c r="C63" s="119" t="s">
        <v>181</v>
      </c>
      <c r="D63" s="120" t="s">
        <v>182</v>
      </c>
      <c r="E63" s="89">
        <v>6</v>
      </c>
      <c r="F63" s="89">
        <f t="shared" si="8"/>
        <v>26.856</v>
      </c>
      <c r="G63" s="89">
        <v>0</v>
      </c>
      <c r="H63" s="89">
        <v>3</v>
      </c>
      <c r="I63" s="89">
        <f t="shared" si="9"/>
        <v>29.856</v>
      </c>
      <c r="J63" s="89">
        <f t="shared" si="10"/>
        <v>19107.84</v>
      </c>
      <c r="K63" s="91">
        <f t="shared" si="11"/>
        <v>600</v>
      </c>
      <c r="L63" s="89">
        <f t="shared" si="12"/>
        <v>18507.84</v>
      </c>
      <c r="M63" s="64"/>
    </row>
    <row r="64" ht="35" customHeight="1" spans="1:13">
      <c r="A64" s="87">
        <v>61</v>
      </c>
      <c r="B64" s="87" t="s">
        <v>183</v>
      </c>
      <c r="C64" s="119" t="s">
        <v>184</v>
      </c>
      <c r="D64" s="120" t="s">
        <v>185</v>
      </c>
      <c r="E64" s="89">
        <v>3</v>
      </c>
      <c r="F64" s="89">
        <f t="shared" si="8"/>
        <v>13.428</v>
      </c>
      <c r="G64" s="89">
        <v>0</v>
      </c>
      <c r="H64" s="89">
        <v>1</v>
      </c>
      <c r="I64" s="89">
        <f t="shared" si="9"/>
        <v>14.428</v>
      </c>
      <c r="J64" s="89">
        <f t="shared" si="10"/>
        <v>9233.92</v>
      </c>
      <c r="K64" s="91">
        <f t="shared" si="11"/>
        <v>300</v>
      </c>
      <c r="L64" s="89">
        <f t="shared" si="12"/>
        <v>8933.92</v>
      </c>
      <c r="M64" s="64"/>
    </row>
    <row r="65" ht="35" customHeight="1" spans="1:13">
      <c r="A65" s="87">
        <v>62</v>
      </c>
      <c r="B65" s="87" t="s">
        <v>186</v>
      </c>
      <c r="C65" s="87" t="s">
        <v>187</v>
      </c>
      <c r="D65" s="120" t="s">
        <v>188</v>
      </c>
      <c r="E65" s="89">
        <v>2</v>
      </c>
      <c r="F65" s="89">
        <f t="shared" si="8"/>
        <v>8.952</v>
      </c>
      <c r="G65" s="89">
        <v>5</v>
      </c>
      <c r="H65" s="89">
        <v>0</v>
      </c>
      <c r="I65" s="89">
        <f>F65-G65</f>
        <v>3.952</v>
      </c>
      <c r="J65" s="89">
        <f t="shared" si="10"/>
        <v>2529.28</v>
      </c>
      <c r="K65" s="91">
        <v>800</v>
      </c>
      <c r="L65" s="89">
        <f t="shared" si="12"/>
        <v>1729.28</v>
      </c>
      <c r="M65" s="64"/>
    </row>
    <row r="66" ht="35" customHeight="1" spans="1:13">
      <c r="A66" s="87">
        <v>63</v>
      </c>
      <c r="B66" s="87" t="s">
        <v>189</v>
      </c>
      <c r="C66" s="119" t="s">
        <v>190</v>
      </c>
      <c r="D66" s="120" t="s">
        <v>191</v>
      </c>
      <c r="E66" s="89">
        <v>1</v>
      </c>
      <c r="F66" s="89">
        <f t="shared" si="8"/>
        <v>4.476</v>
      </c>
      <c r="G66" s="89">
        <v>0</v>
      </c>
      <c r="H66" s="89">
        <v>0</v>
      </c>
      <c r="I66" s="89">
        <f t="shared" si="9"/>
        <v>4.476</v>
      </c>
      <c r="J66" s="89">
        <f t="shared" si="10"/>
        <v>2864.64</v>
      </c>
      <c r="K66" s="91">
        <f t="shared" si="11"/>
        <v>100</v>
      </c>
      <c r="L66" s="89">
        <f t="shared" si="12"/>
        <v>2764.64</v>
      </c>
      <c r="M66" s="64"/>
    </row>
    <row r="67" ht="35" customHeight="1" spans="1:13">
      <c r="A67" s="87">
        <v>64</v>
      </c>
      <c r="B67" s="94" t="s">
        <v>192</v>
      </c>
      <c r="C67" s="119" t="s">
        <v>193</v>
      </c>
      <c r="D67" s="120" t="s">
        <v>194</v>
      </c>
      <c r="E67" s="89">
        <v>5</v>
      </c>
      <c r="F67" s="89">
        <f t="shared" si="8"/>
        <v>22.38</v>
      </c>
      <c r="G67" s="89">
        <v>8</v>
      </c>
      <c r="H67" s="89">
        <v>0</v>
      </c>
      <c r="I67" s="89">
        <f>F67-G67</f>
        <v>14.38</v>
      </c>
      <c r="J67" s="89">
        <f t="shared" si="10"/>
        <v>9203.2</v>
      </c>
      <c r="K67" s="91">
        <f t="shared" si="11"/>
        <v>500</v>
      </c>
      <c r="L67" s="89">
        <f t="shared" si="12"/>
        <v>8703.2</v>
      </c>
      <c r="M67" s="64"/>
    </row>
    <row r="68" ht="35" customHeight="1" spans="1:13">
      <c r="A68" s="87">
        <v>65</v>
      </c>
      <c r="B68" s="87" t="s">
        <v>195</v>
      </c>
      <c r="C68" s="119" t="s">
        <v>196</v>
      </c>
      <c r="D68" s="120" t="s">
        <v>197</v>
      </c>
      <c r="E68" s="89">
        <v>3</v>
      </c>
      <c r="F68" s="89">
        <f t="shared" si="8"/>
        <v>13.428</v>
      </c>
      <c r="G68" s="89">
        <v>6</v>
      </c>
      <c r="H68" s="89">
        <v>0</v>
      </c>
      <c r="I68" s="89">
        <f>F68-G68</f>
        <v>7.428</v>
      </c>
      <c r="J68" s="89">
        <f t="shared" si="10"/>
        <v>4753.92</v>
      </c>
      <c r="K68" s="91">
        <f t="shared" si="11"/>
        <v>300</v>
      </c>
      <c r="L68" s="89">
        <f t="shared" si="12"/>
        <v>4453.92</v>
      </c>
      <c r="M68" s="64"/>
    </row>
    <row r="69" s="3" customFormat="1" ht="35" customHeight="1" spans="1:13">
      <c r="A69" s="87">
        <v>66</v>
      </c>
      <c r="B69" s="91" t="s">
        <v>198</v>
      </c>
      <c r="C69" s="121" t="s">
        <v>199</v>
      </c>
      <c r="D69" s="122" t="s">
        <v>200</v>
      </c>
      <c r="E69" s="91">
        <v>3</v>
      </c>
      <c r="F69" s="89">
        <f t="shared" ref="F69:F100" si="13">E69*4.476</f>
        <v>13.428</v>
      </c>
      <c r="G69" s="91">
        <v>0</v>
      </c>
      <c r="H69" s="91">
        <v>6</v>
      </c>
      <c r="I69" s="89">
        <f t="shared" si="9"/>
        <v>19.428</v>
      </c>
      <c r="J69" s="89">
        <f t="shared" si="10"/>
        <v>12433.92</v>
      </c>
      <c r="K69" s="91">
        <v>900</v>
      </c>
      <c r="L69" s="89">
        <f t="shared" si="12"/>
        <v>11533.92</v>
      </c>
      <c r="M69" s="113"/>
    </row>
    <row r="70" s="4" customFormat="1" ht="35" customHeight="1" spans="1:13">
      <c r="A70" s="87">
        <v>67</v>
      </c>
      <c r="B70" s="102" t="s">
        <v>201</v>
      </c>
      <c r="C70" s="123" t="s">
        <v>202</v>
      </c>
      <c r="D70" s="124" t="s">
        <v>131</v>
      </c>
      <c r="E70" s="91">
        <v>4</v>
      </c>
      <c r="F70" s="89">
        <f t="shared" si="13"/>
        <v>17.904</v>
      </c>
      <c r="G70" s="91">
        <v>7</v>
      </c>
      <c r="H70" s="91">
        <v>0</v>
      </c>
      <c r="I70" s="89">
        <f>F70-G70</f>
        <v>10.904</v>
      </c>
      <c r="J70" s="89">
        <f t="shared" ref="J70:J101" si="14">I70*640</f>
        <v>6978.56</v>
      </c>
      <c r="K70" s="91">
        <f t="shared" ref="K70:K101" si="15">E70*100</f>
        <v>400</v>
      </c>
      <c r="L70" s="89">
        <f t="shared" ref="L70:L101" si="16">J70-K70</f>
        <v>6578.56</v>
      </c>
      <c r="M70" s="102"/>
    </row>
    <row r="71" ht="35" customHeight="1" spans="1:13">
      <c r="A71" s="87">
        <v>68</v>
      </c>
      <c r="B71" s="87" t="s">
        <v>203</v>
      </c>
      <c r="C71" s="119" t="s">
        <v>204</v>
      </c>
      <c r="D71" s="120" t="s">
        <v>205</v>
      </c>
      <c r="E71" s="89">
        <v>3</v>
      </c>
      <c r="F71" s="89">
        <f t="shared" si="13"/>
        <v>13.428</v>
      </c>
      <c r="G71" s="89">
        <v>0</v>
      </c>
      <c r="H71" s="89">
        <v>0</v>
      </c>
      <c r="I71" s="89">
        <f t="shared" ref="I70:I101" si="17">F71+H71</f>
        <v>13.428</v>
      </c>
      <c r="J71" s="89">
        <f t="shared" si="14"/>
        <v>8593.92</v>
      </c>
      <c r="K71" s="91">
        <v>2900</v>
      </c>
      <c r="L71" s="89">
        <f t="shared" si="16"/>
        <v>5693.92</v>
      </c>
      <c r="M71" s="64"/>
    </row>
    <row r="72" ht="35" customHeight="1" spans="1:13">
      <c r="A72" s="87">
        <v>69</v>
      </c>
      <c r="B72" s="87" t="s">
        <v>206</v>
      </c>
      <c r="C72" s="119" t="s">
        <v>207</v>
      </c>
      <c r="D72" s="120" t="s">
        <v>208</v>
      </c>
      <c r="E72" s="89">
        <v>3</v>
      </c>
      <c r="F72" s="89">
        <f t="shared" si="13"/>
        <v>13.428</v>
      </c>
      <c r="G72" s="89">
        <v>0</v>
      </c>
      <c r="H72" s="89">
        <v>8</v>
      </c>
      <c r="I72" s="89">
        <f t="shared" si="17"/>
        <v>21.428</v>
      </c>
      <c r="J72" s="89">
        <f t="shared" si="14"/>
        <v>13713.92</v>
      </c>
      <c r="K72" s="91">
        <f t="shared" si="15"/>
        <v>300</v>
      </c>
      <c r="L72" s="89">
        <f t="shared" si="16"/>
        <v>13413.92</v>
      </c>
      <c r="M72" s="64"/>
    </row>
    <row r="73" ht="35" customHeight="1" spans="1:13">
      <c r="A73" s="87">
        <v>70</v>
      </c>
      <c r="B73" s="87" t="s">
        <v>209</v>
      </c>
      <c r="C73" s="119" t="s">
        <v>210</v>
      </c>
      <c r="D73" s="120" t="s">
        <v>211</v>
      </c>
      <c r="E73" s="89">
        <v>3</v>
      </c>
      <c r="F73" s="89">
        <f t="shared" si="13"/>
        <v>13.428</v>
      </c>
      <c r="G73" s="89">
        <v>0</v>
      </c>
      <c r="H73" s="89">
        <v>10</v>
      </c>
      <c r="I73" s="89">
        <f t="shared" si="17"/>
        <v>23.428</v>
      </c>
      <c r="J73" s="89">
        <f t="shared" si="14"/>
        <v>14993.92</v>
      </c>
      <c r="K73" s="91">
        <f t="shared" si="15"/>
        <v>300</v>
      </c>
      <c r="L73" s="89">
        <f t="shared" si="16"/>
        <v>14693.92</v>
      </c>
      <c r="M73" s="64"/>
    </row>
    <row r="74" ht="35" customHeight="1" spans="1:13">
      <c r="A74" s="87">
        <v>71</v>
      </c>
      <c r="B74" s="87" t="s">
        <v>212</v>
      </c>
      <c r="C74" s="119" t="s">
        <v>213</v>
      </c>
      <c r="D74" s="120" t="s">
        <v>214</v>
      </c>
      <c r="E74" s="89">
        <v>6</v>
      </c>
      <c r="F74" s="89">
        <f t="shared" si="13"/>
        <v>26.856</v>
      </c>
      <c r="G74" s="89">
        <v>0</v>
      </c>
      <c r="H74" s="89">
        <v>8</v>
      </c>
      <c r="I74" s="89">
        <f t="shared" si="17"/>
        <v>34.856</v>
      </c>
      <c r="J74" s="89">
        <f t="shared" si="14"/>
        <v>22307.84</v>
      </c>
      <c r="K74" s="91">
        <v>2600</v>
      </c>
      <c r="L74" s="89">
        <f t="shared" si="16"/>
        <v>19707.84</v>
      </c>
      <c r="M74" s="64"/>
    </row>
    <row r="75" ht="35" customHeight="1" spans="1:13">
      <c r="A75" s="87">
        <v>72</v>
      </c>
      <c r="B75" s="87" t="s">
        <v>215</v>
      </c>
      <c r="C75" s="119" t="s">
        <v>216</v>
      </c>
      <c r="D75" s="120" t="s">
        <v>217</v>
      </c>
      <c r="E75" s="89">
        <v>3</v>
      </c>
      <c r="F75" s="89">
        <f t="shared" si="13"/>
        <v>13.428</v>
      </c>
      <c r="G75" s="89">
        <v>3</v>
      </c>
      <c r="H75" s="89">
        <v>0</v>
      </c>
      <c r="I75" s="89">
        <f>F75-G75</f>
        <v>10.428</v>
      </c>
      <c r="J75" s="89">
        <f t="shared" si="14"/>
        <v>6673.92</v>
      </c>
      <c r="K75" s="91">
        <f t="shared" si="15"/>
        <v>300</v>
      </c>
      <c r="L75" s="89">
        <f t="shared" si="16"/>
        <v>6373.92</v>
      </c>
      <c r="M75" s="64"/>
    </row>
    <row r="76" ht="35" customHeight="1" spans="1:13">
      <c r="A76" s="87">
        <v>73</v>
      </c>
      <c r="B76" s="87" t="s">
        <v>218</v>
      </c>
      <c r="C76" s="119" t="s">
        <v>219</v>
      </c>
      <c r="D76" s="120" t="s">
        <v>220</v>
      </c>
      <c r="E76" s="89">
        <v>4</v>
      </c>
      <c r="F76" s="89">
        <f t="shared" si="13"/>
        <v>17.904</v>
      </c>
      <c r="G76" s="89">
        <v>0</v>
      </c>
      <c r="H76" s="89">
        <v>4</v>
      </c>
      <c r="I76" s="89">
        <f t="shared" si="17"/>
        <v>21.904</v>
      </c>
      <c r="J76" s="89">
        <f t="shared" si="14"/>
        <v>14018.56</v>
      </c>
      <c r="K76" s="91">
        <f t="shared" si="15"/>
        <v>400</v>
      </c>
      <c r="L76" s="89">
        <f t="shared" si="16"/>
        <v>13618.56</v>
      </c>
      <c r="M76" s="64"/>
    </row>
    <row r="77" ht="35" customHeight="1" spans="1:13">
      <c r="A77" s="87">
        <v>74</v>
      </c>
      <c r="B77" s="94" t="s">
        <v>221</v>
      </c>
      <c r="C77" s="119" t="s">
        <v>222</v>
      </c>
      <c r="D77" s="120" t="s">
        <v>223</v>
      </c>
      <c r="E77" s="89">
        <v>3</v>
      </c>
      <c r="F77" s="89">
        <f t="shared" si="13"/>
        <v>13.428</v>
      </c>
      <c r="G77" s="89">
        <v>0</v>
      </c>
      <c r="H77" s="89">
        <v>4</v>
      </c>
      <c r="I77" s="89">
        <f t="shared" si="17"/>
        <v>17.428</v>
      </c>
      <c r="J77" s="89">
        <f t="shared" si="14"/>
        <v>11153.92</v>
      </c>
      <c r="K77" s="91">
        <f t="shared" si="15"/>
        <v>300</v>
      </c>
      <c r="L77" s="89">
        <f t="shared" si="16"/>
        <v>10853.92</v>
      </c>
      <c r="M77" s="64"/>
    </row>
    <row r="78" ht="35" customHeight="1" spans="1:13">
      <c r="A78" s="87">
        <v>75</v>
      </c>
      <c r="B78" s="87" t="s">
        <v>224</v>
      </c>
      <c r="C78" s="119" t="s">
        <v>225</v>
      </c>
      <c r="D78" s="120" t="s">
        <v>226</v>
      </c>
      <c r="E78" s="89">
        <v>5</v>
      </c>
      <c r="F78" s="89">
        <f t="shared" si="13"/>
        <v>22.38</v>
      </c>
      <c r="G78" s="89">
        <v>0</v>
      </c>
      <c r="H78" s="89">
        <v>8</v>
      </c>
      <c r="I78" s="89">
        <f t="shared" si="17"/>
        <v>30.38</v>
      </c>
      <c r="J78" s="89">
        <f t="shared" si="14"/>
        <v>19443.2</v>
      </c>
      <c r="K78" s="91">
        <v>2300</v>
      </c>
      <c r="L78" s="89">
        <f t="shared" si="16"/>
        <v>17143.2</v>
      </c>
      <c r="M78" s="64"/>
    </row>
    <row r="79" ht="35" customHeight="1" spans="1:13">
      <c r="A79" s="87">
        <v>76</v>
      </c>
      <c r="B79" s="90" t="s">
        <v>227</v>
      </c>
      <c r="C79" s="90" t="s">
        <v>228</v>
      </c>
      <c r="D79" s="120" t="s">
        <v>38</v>
      </c>
      <c r="E79" s="89">
        <v>3</v>
      </c>
      <c r="F79" s="89">
        <f t="shared" si="13"/>
        <v>13.428</v>
      </c>
      <c r="G79" s="89">
        <v>0</v>
      </c>
      <c r="H79" s="89">
        <v>5</v>
      </c>
      <c r="I79" s="89">
        <f t="shared" si="17"/>
        <v>18.428</v>
      </c>
      <c r="J79" s="89">
        <f t="shared" si="14"/>
        <v>11793.92</v>
      </c>
      <c r="K79" s="91">
        <f t="shared" si="15"/>
        <v>300</v>
      </c>
      <c r="L79" s="89">
        <f t="shared" si="16"/>
        <v>11493.92</v>
      </c>
      <c r="M79" s="64"/>
    </row>
    <row r="80" ht="35" customHeight="1" spans="1:13">
      <c r="A80" s="87">
        <v>77</v>
      </c>
      <c r="B80" s="87" t="s">
        <v>229</v>
      </c>
      <c r="C80" s="119" t="s">
        <v>230</v>
      </c>
      <c r="D80" s="120" t="s">
        <v>231</v>
      </c>
      <c r="E80" s="89">
        <v>5</v>
      </c>
      <c r="F80" s="89">
        <f t="shared" si="13"/>
        <v>22.38</v>
      </c>
      <c r="G80" s="89">
        <v>0</v>
      </c>
      <c r="H80" s="89">
        <v>6</v>
      </c>
      <c r="I80" s="89">
        <f t="shared" si="17"/>
        <v>28.38</v>
      </c>
      <c r="J80" s="89">
        <f t="shared" si="14"/>
        <v>18163.2</v>
      </c>
      <c r="K80" s="91">
        <f t="shared" si="15"/>
        <v>500</v>
      </c>
      <c r="L80" s="89">
        <f t="shared" si="16"/>
        <v>17663.2</v>
      </c>
      <c r="M80" s="64"/>
    </row>
    <row r="81" ht="35" customHeight="1" spans="1:13">
      <c r="A81" s="87">
        <v>78</v>
      </c>
      <c r="B81" s="87" t="s">
        <v>232</v>
      </c>
      <c r="C81" s="119" t="s">
        <v>233</v>
      </c>
      <c r="D81" s="120" t="s">
        <v>234</v>
      </c>
      <c r="E81" s="89">
        <v>4</v>
      </c>
      <c r="F81" s="89">
        <f t="shared" si="13"/>
        <v>17.904</v>
      </c>
      <c r="G81" s="89">
        <v>0</v>
      </c>
      <c r="H81" s="89">
        <v>1</v>
      </c>
      <c r="I81" s="89">
        <f t="shared" si="17"/>
        <v>18.904</v>
      </c>
      <c r="J81" s="89">
        <f t="shared" si="14"/>
        <v>12098.56</v>
      </c>
      <c r="K81" s="91">
        <v>1000</v>
      </c>
      <c r="L81" s="89">
        <f t="shared" si="16"/>
        <v>11098.56</v>
      </c>
      <c r="M81" s="64"/>
    </row>
    <row r="82" ht="35" customHeight="1" spans="1:13">
      <c r="A82" s="87">
        <v>79</v>
      </c>
      <c r="B82" s="87" t="s">
        <v>235</v>
      </c>
      <c r="C82" s="119" t="s">
        <v>236</v>
      </c>
      <c r="D82" s="120" t="s">
        <v>237</v>
      </c>
      <c r="E82" s="89">
        <v>3</v>
      </c>
      <c r="F82" s="89">
        <f t="shared" si="13"/>
        <v>13.428</v>
      </c>
      <c r="G82" s="89">
        <v>0</v>
      </c>
      <c r="H82" s="89">
        <v>9</v>
      </c>
      <c r="I82" s="89">
        <f t="shared" si="17"/>
        <v>22.428</v>
      </c>
      <c r="J82" s="89">
        <f t="shared" si="14"/>
        <v>14353.92</v>
      </c>
      <c r="K82" s="91">
        <f t="shared" si="15"/>
        <v>300</v>
      </c>
      <c r="L82" s="89">
        <f t="shared" si="16"/>
        <v>14053.92</v>
      </c>
      <c r="M82" s="64"/>
    </row>
    <row r="83" ht="35" customHeight="1" spans="1:13">
      <c r="A83" s="87">
        <v>80</v>
      </c>
      <c r="B83" s="87" t="s">
        <v>238</v>
      </c>
      <c r="C83" s="119" t="s">
        <v>239</v>
      </c>
      <c r="D83" s="120" t="s">
        <v>240</v>
      </c>
      <c r="E83" s="89">
        <v>4</v>
      </c>
      <c r="F83" s="89">
        <f t="shared" si="13"/>
        <v>17.904</v>
      </c>
      <c r="G83" s="89">
        <v>0</v>
      </c>
      <c r="H83" s="89">
        <v>9</v>
      </c>
      <c r="I83" s="89">
        <f t="shared" si="17"/>
        <v>26.904</v>
      </c>
      <c r="J83" s="89">
        <f t="shared" si="14"/>
        <v>17218.56</v>
      </c>
      <c r="K83" s="91">
        <f t="shared" si="15"/>
        <v>400</v>
      </c>
      <c r="L83" s="89">
        <f t="shared" si="16"/>
        <v>16818.56</v>
      </c>
      <c r="M83" s="64"/>
    </row>
    <row r="84" ht="35" customHeight="1" spans="1:13">
      <c r="A84" s="87">
        <v>81</v>
      </c>
      <c r="B84" s="90" t="s">
        <v>241</v>
      </c>
      <c r="C84" s="90" t="s">
        <v>242</v>
      </c>
      <c r="D84" s="120" t="s">
        <v>243</v>
      </c>
      <c r="E84" s="89">
        <v>6</v>
      </c>
      <c r="F84" s="89">
        <f t="shared" si="13"/>
        <v>26.856</v>
      </c>
      <c r="G84" s="89">
        <v>0</v>
      </c>
      <c r="H84" s="89">
        <v>6</v>
      </c>
      <c r="I84" s="89">
        <f t="shared" si="17"/>
        <v>32.856</v>
      </c>
      <c r="J84" s="89">
        <f t="shared" si="14"/>
        <v>21027.84</v>
      </c>
      <c r="K84" s="91">
        <v>760</v>
      </c>
      <c r="L84" s="89">
        <f t="shared" si="16"/>
        <v>20267.84</v>
      </c>
      <c r="M84" s="64"/>
    </row>
    <row r="85" ht="35" customHeight="1" spans="1:13">
      <c r="A85" s="87">
        <v>82</v>
      </c>
      <c r="B85" s="94" t="s">
        <v>244</v>
      </c>
      <c r="C85" s="119" t="s">
        <v>245</v>
      </c>
      <c r="D85" s="120" t="s">
        <v>246</v>
      </c>
      <c r="E85" s="89">
        <v>3</v>
      </c>
      <c r="F85" s="89">
        <f t="shared" si="13"/>
        <v>13.428</v>
      </c>
      <c r="G85" s="89">
        <v>0</v>
      </c>
      <c r="H85" s="89">
        <v>4</v>
      </c>
      <c r="I85" s="89">
        <f t="shared" si="17"/>
        <v>17.428</v>
      </c>
      <c r="J85" s="89">
        <f t="shared" si="14"/>
        <v>11153.92</v>
      </c>
      <c r="K85" s="91">
        <f t="shared" si="15"/>
        <v>300</v>
      </c>
      <c r="L85" s="89">
        <f t="shared" si="16"/>
        <v>10853.92</v>
      </c>
      <c r="M85" s="64"/>
    </row>
    <row r="86" ht="35" customHeight="1" spans="1:13">
      <c r="A86" s="87">
        <v>83</v>
      </c>
      <c r="B86" s="87" t="s">
        <v>247</v>
      </c>
      <c r="C86" s="119" t="s">
        <v>248</v>
      </c>
      <c r="D86" s="120" t="s">
        <v>249</v>
      </c>
      <c r="E86" s="89">
        <v>1</v>
      </c>
      <c r="F86" s="89">
        <f t="shared" si="13"/>
        <v>4.476</v>
      </c>
      <c r="G86" s="89">
        <v>0</v>
      </c>
      <c r="H86" s="89">
        <v>0</v>
      </c>
      <c r="I86" s="89">
        <f t="shared" si="17"/>
        <v>4.476</v>
      </c>
      <c r="J86" s="89">
        <f t="shared" si="14"/>
        <v>2864.64</v>
      </c>
      <c r="K86" s="91">
        <f t="shared" si="15"/>
        <v>100</v>
      </c>
      <c r="L86" s="89">
        <f t="shared" si="16"/>
        <v>2764.64</v>
      </c>
      <c r="M86" s="64"/>
    </row>
    <row r="87" ht="35" customHeight="1" spans="1:13">
      <c r="A87" s="87">
        <v>84</v>
      </c>
      <c r="B87" s="90" t="s">
        <v>250</v>
      </c>
      <c r="C87" s="90" t="s">
        <v>251</v>
      </c>
      <c r="D87" s="120" t="s">
        <v>252</v>
      </c>
      <c r="E87" s="89">
        <v>1</v>
      </c>
      <c r="F87" s="89">
        <f t="shared" si="13"/>
        <v>4.476</v>
      </c>
      <c r="G87" s="89">
        <v>0</v>
      </c>
      <c r="H87" s="89">
        <v>0</v>
      </c>
      <c r="I87" s="89">
        <f t="shared" si="17"/>
        <v>4.476</v>
      </c>
      <c r="J87" s="89">
        <f t="shared" si="14"/>
        <v>2864.64</v>
      </c>
      <c r="K87" s="91">
        <f t="shared" si="15"/>
        <v>100</v>
      </c>
      <c r="L87" s="89">
        <f t="shared" si="16"/>
        <v>2764.64</v>
      </c>
      <c r="M87" s="64"/>
    </row>
    <row r="88" ht="35" customHeight="1" spans="1:13">
      <c r="A88" s="87">
        <v>85</v>
      </c>
      <c r="B88" s="87" t="s">
        <v>253</v>
      </c>
      <c r="C88" s="119" t="s">
        <v>254</v>
      </c>
      <c r="D88" s="120" t="s">
        <v>255</v>
      </c>
      <c r="E88" s="89">
        <v>2</v>
      </c>
      <c r="F88" s="89">
        <f t="shared" si="13"/>
        <v>8.952</v>
      </c>
      <c r="G88" s="89">
        <v>0</v>
      </c>
      <c r="H88" s="89">
        <v>0</v>
      </c>
      <c r="I88" s="89">
        <f t="shared" si="17"/>
        <v>8.952</v>
      </c>
      <c r="J88" s="89">
        <f t="shared" si="14"/>
        <v>5729.28</v>
      </c>
      <c r="K88" s="91">
        <f t="shared" si="15"/>
        <v>200</v>
      </c>
      <c r="L88" s="89">
        <f t="shared" si="16"/>
        <v>5529.28</v>
      </c>
      <c r="M88" s="64"/>
    </row>
    <row r="89" ht="35" customHeight="1" spans="1:13">
      <c r="A89" s="87">
        <v>86</v>
      </c>
      <c r="B89" s="87" t="s">
        <v>256</v>
      </c>
      <c r="C89" s="119" t="s">
        <v>257</v>
      </c>
      <c r="D89" s="120" t="s">
        <v>211</v>
      </c>
      <c r="E89" s="89">
        <v>3</v>
      </c>
      <c r="F89" s="89">
        <f t="shared" si="13"/>
        <v>13.428</v>
      </c>
      <c r="G89" s="89">
        <v>0</v>
      </c>
      <c r="H89" s="89">
        <v>0</v>
      </c>
      <c r="I89" s="89">
        <f t="shared" si="17"/>
        <v>13.428</v>
      </c>
      <c r="J89" s="89">
        <f t="shared" si="14"/>
        <v>8593.92</v>
      </c>
      <c r="K89" s="91">
        <f t="shared" si="15"/>
        <v>300</v>
      </c>
      <c r="L89" s="89">
        <f t="shared" si="16"/>
        <v>8293.92</v>
      </c>
      <c r="M89" s="64"/>
    </row>
    <row r="90" ht="35" customHeight="1" spans="1:13">
      <c r="A90" s="87">
        <v>87</v>
      </c>
      <c r="B90" s="87" t="s">
        <v>258</v>
      </c>
      <c r="C90" s="119" t="s">
        <v>259</v>
      </c>
      <c r="D90" s="120" t="s">
        <v>35</v>
      </c>
      <c r="E90" s="89">
        <v>1</v>
      </c>
      <c r="F90" s="89">
        <f t="shared" si="13"/>
        <v>4.476</v>
      </c>
      <c r="G90" s="89">
        <v>0</v>
      </c>
      <c r="H90" s="89">
        <v>0</v>
      </c>
      <c r="I90" s="89">
        <f t="shared" si="17"/>
        <v>4.476</v>
      </c>
      <c r="J90" s="89">
        <f t="shared" si="14"/>
        <v>2864.64</v>
      </c>
      <c r="K90" s="91">
        <f t="shared" si="15"/>
        <v>100</v>
      </c>
      <c r="L90" s="89">
        <f t="shared" si="16"/>
        <v>2764.64</v>
      </c>
      <c r="M90" s="64"/>
    </row>
    <row r="91" s="1" customFormat="1" ht="35" customHeight="1" spans="1:13">
      <c r="A91" s="87">
        <v>88</v>
      </c>
      <c r="B91" s="104" t="s">
        <v>260</v>
      </c>
      <c r="C91" s="125" t="s">
        <v>261</v>
      </c>
      <c r="D91" s="126" t="s">
        <v>262</v>
      </c>
      <c r="E91" s="106">
        <v>4</v>
      </c>
      <c r="F91" s="89">
        <f t="shared" si="13"/>
        <v>17.904</v>
      </c>
      <c r="G91" s="106">
        <v>0</v>
      </c>
      <c r="H91" s="106">
        <v>2</v>
      </c>
      <c r="I91" s="89">
        <f t="shared" si="17"/>
        <v>19.904</v>
      </c>
      <c r="J91" s="89">
        <f t="shared" si="14"/>
        <v>12738.56</v>
      </c>
      <c r="K91" s="91">
        <f t="shared" si="15"/>
        <v>400</v>
      </c>
      <c r="L91" s="89">
        <f t="shared" si="16"/>
        <v>12338.56</v>
      </c>
      <c r="M91" s="114"/>
    </row>
    <row r="92" s="1" customFormat="1" ht="35" customHeight="1" spans="1:13">
      <c r="A92" s="87">
        <v>89</v>
      </c>
      <c r="B92" s="104" t="s">
        <v>92</v>
      </c>
      <c r="C92" s="125" t="s">
        <v>263</v>
      </c>
      <c r="D92" s="104"/>
      <c r="E92" s="106">
        <v>4</v>
      </c>
      <c r="F92" s="89">
        <f t="shared" si="13"/>
        <v>17.904</v>
      </c>
      <c r="G92" s="106">
        <v>0</v>
      </c>
      <c r="H92" s="106">
        <v>0</v>
      </c>
      <c r="I92" s="89">
        <f t="shared" si="17"/>
        <v>17.904</v>
      </c>
      <c r="J92" s="89">
        <f t="shared" si="14"/>
        <v>11458.56</v>
      </c>
      <c r="K92" s="91">
        <f t="shared" si="15"/>
        <v>400</v>
      </c>
      <c r="L92" s="89">
        <f t="shared" si="16"/>
        <v>11058.56</v>
      </c>
      <c r="M92" s="114"/>
    </row>
    <row r="93" s="1" customFormat="1" ht="35" customHeight="1" spans="1:13">
      <c r="A93" s="87">
        <v>90</v>
      </c>
      <c r="B93" s="104" t="s">
        <v>264</v>
      </c>
      <c r="C93" s="125" t="s">
        <v>265</v>
      </c>
      <c r="D93" s="104"/>
      <c r="E93" s="106">
        <v>1</v>
      </c>
      <c r="F93" s="89">
        <f t="shared" si="13"/>
        <v>4.476</v>
      </c>
      <c r="G93" s="106">
        <v>0</v>
      </c>
      <c r="H93" s="106">
        <v>0</v>
      </c>
      <c r="I93" s="89">
        <f t="shared" si="17"/>
        <v>4.476</v>
      </c>
      <c r="J93" s="89">
        <f t="shared" si="14"/>
        <v>2864.64</v>
      </c>
      <c r="K93" s="91">
        <f t="shared" si="15"/>
        <v>100</v>
      </c>
      <c r="L93" s="89">
        <f t="shared" si="16"/>
        <v>2764.64</v>
      </c>
      <c r="M93" s="114"/>
    </row>
    <row r="94" ht="35" customHeight="1" spans="1:13">
      <c r="A94" s="87">
        <v>91</v>
      </c>
      <c r="B94" s="64" t="s">
        <v>266</v>
      </c>
      <c r="C94" s="127" t="s">
        <v>267</v>
      </c>
      <c r="D94" s="64"/>
      <c r="E94" s="108">
        <v>1</v>
      </c>
      <c r="F94" s="89">
        <f t="shared" si="13"/>
        <v>4.476</v>
      </c>
      <c r="G94" s="106">
        <v>0</v>
      </c>
      <c r="H94" s="106">
        <v>0</v>
      </c>
      <c r="I94" s="89">
        <f t="shared" si="17"/>
        <v>4.476</v>
      </c>
      <c r="J94" s="89">
        <f t="shared" si="14"/>
        <v>2864.64</v>
      </c>
      <c r="K94" s="91">
        <f t="shared" si="15"/>
        <v>100</v>
      </c>
      <c r="L94" s="89">
        <f t="shared" si="16"/>
        <v>2764.64</v>
      </c>
      <c r="M94" s="115"/>
    </row>
    <row r="95" ht="36" customHeight="1" spans="1:13">
      <c r="A95" s="87">
        <v>1</v>
      </c>
      <c r="B95" s="64" t="s">
        <v>268</v>
      </c>
      <c r="C95" s="127" t="s">
        <v>269</v>
      </c>
      <c r="D95" s="64"/>
      <c r="E95" s="109">
        <v>1</v>
      </c>
      <c r="F95" s="89">
        <f t="shared" si="13"/>
        <v>4.476</v>
      </c>
      <c r="G95" s="106">
        <v>0</v>
      </c>
      <c r="H95" s="106">
        <v>0</v>
      </c>
      <c r="I95" s="89">
        <f t="shared" si="17"/>
        <v>4.476</v>
      </c>
      <c r="J95" s="89">
        <f t="shared" si="14"/>
        <v>2864.64</v>
      </c>
      <c r="K95" s="91">
        <f t="shared" si="15"/>
        <v>100</v>
      </c>
      <c r="L95" s="89">
        <f t="shared" si="16"/>
        <v>2764.64</v>
      </c>
      <c r="M95" s="64"/>
    </row>
    <row r="96" ht="36" customHeight="1" spans="1:13">
      <c r="A96" s="87">
        <v>2</v>
      </c>
      <c r="B96" s="64" t="s">
        <v>270</v>
      </c>
      <c r="C96" s="127" t="s">
        <v>271</v>
      </c>
      <c r="D96" s="64"/>
      <c r="E96" s="109">
        <v>1</v>
      </c>
      <c r="F96" s="89">
        <f t="shared" si="13"/>
        <v>4.476</v>
      </c>
      <c r="G96" s="106">
        <v>0</v>
      </c>
      <c r="H96" s="106">
        <v>0</v>
      </c>
      <c r="I96" s="89">
        <f t="shared" si="17"/>
        <v>4.476</v>
      </c>
      <c r="J96" s="89">
        <f t="shared" si="14"/>
        <v>2864.64</v>
      </c>
      <c r="K96" s="91">
        <f t="shared" si="15"/>
        <v>100</v>
      </c>
      <c r="L96" s="89">
        <f t="shared" si="16"/>
        <v>2764.64</v>
      </c>
      <c r="M96" s="64"/>
    </row>
    <row r="97" ht="36" customHeight="1" spans="1:13">
      <c r="A97" s="87">
        <v>3</v>
      </c>
      <c r="B97" s="64" t="s">
        <v>272</v>
      </c>
      <c r="C97" s="127" t="s">
        <v>273</v>
      </c>
      <c r="D97" s="64"/>
      <c r="E97" s="109">
        <v>1</v>
      </c>
      <c r="F97" s="89">
        <f t="shared" si="13"/>
        <v>4.476</v>
      </c>
      <c r="G97" s="106">
        <v>0</v>
      </c>
      <c r="H97" s="106">
        <v>0</v>
      </c>
      <c r="I97" s="89">
        <f t="shared" si="17"/>
        <v>4.476</v>
      </c>
      <c r="J97" s="89">
        <f t="shared" si="14"/>
        <v>2864.64</v>
      </c>
      <c r="K97" s="91">
        <f t="shared" si="15"/>
        <v>100</v>
      </c>
      <c r="L97" s="89">
        <f t="shared" si="16"/>
        <v>2764.64</v>
      </c>
      <c r="M97" s="64"/>
    </row>
    <row r="98" ht="36" customHeight="1" spans="1:13">
      <c r="A98" s="87">
        <v>4</v>
      </c>
      <c r="B98" s="64" t="s">
        <v>274</v>
      </c>
      <c r="C98" s="127" t="s">
        <v>275</v>
      </c>
      <c r="D98" s="64"/>
      <c r="E98" s="109">
        <v>1</v>
      </c>
      <c r="F98" s="89">
        <f t="shared" si="13"/>
        <v>4.476</v>
      </c>
      <c r="G98" s="106">
        <v>0</v>
      </c>
      <c r="H98" s="106">
        <v>0</v>
      </c>
      <c r="I98" s="89">
        <f t="shared" si="17"/>
        <v>4.476</v>
      </c>
      <c r="J98" s="89">
        <f t="shared" si="14"/>
        <v>2864.64</v>
      </c>
      <c r="K98" s="91">
        <f t="shared" si="15"/>
        <v>100</v>
      </c>
      <c r="L98" s="89">
        <f t="shared" si="16"/>
        <v>2764.64</v>
      </c>
      <c r="M98" s="64"/>
    </row>
    <row r="99" ht="36" customHeight="1" spans="1:13">
      <c r="A99" s="87">
        <v>5</v>
      </c>
      <c r="B99" s="64" t="s">
        <v>276</v>
      </c>
      <c r="C99" s="107" t="s">
        <v>277</v>
      </c>
      <c r="D99" s="64"/>
      <c r="E99" s="109">
        <v>1</v>
      </c>
      <c r="F99" s="89">
        <f t="shared" si="13"/>
        <v>4.476</v>
      </c>
      <c r="G99" s="106">
        <v>0</v>
      </c>
      <c r="H99" s="106">
        <v>0</v>
      </c>
      <c r="I99" s="89">
        <f t="shared" si="17"/>
        <v>4.476</v>
      </c>
      <c r="J99" s="89">
        <f t="shared" si="14"/>
        <v>2864.64</v>
      </c>
      <c r="K99" s="91">
        <f t="shared" si="15"/>
        <v>100</v>
      </c>
      <c r="L99" s="89">
        <f t="shared" si="16"/>
        <v>2764.64</v>
      </c>
      <c r="M99" s="64"/>
    </row>
    <row r="100" s="77" customFormat="1" ht="36" customHeight="1" spans="1:13">
      <c r="A100" s="110"/>
      <c r="B100" s="110"/>
      <c r="C100" s="110"/>
      <c r="D100" s="110" t="s">
        <v>278</v>
      </c>
      <c r="E100" s="111">
        <f>SUM(E4:E99)</f>
        <v>313</v>
      </c>
      <c r="F100" s="112">
        <f t="shared" si="13"/>
        <v>1400.988</v>
      </c>
      <c r="G100" s="111">
        <f>SUM(G4:G99)</f>
        <v>101</v>
      </c>
      <c r="H100" s="111">
        <f>SUM(H4:H99)</f>
        <v>247</v>
      </c>
      <c r="I100" s="112">
        <f>SUM(I4:I99)</f>
        <v>1546.988</v>
      </c>
      <c r="J100" s="112">
        <f t="shared" si="14"/>
        <v>990072.320000002</v>
      </c>
      <c r="K100" s="116">
        <f>SUM(K4:K99)</f>
        <v>48560</v>
      </c>
      <c r="L100" s="112">
        <f t="shared" si="16"/>
        <v>941512.320000002</v>
      </c>
      <c r="M100" s="110"/>
    </row>
    <row r="101" ht="18.75" spans="12:13">
      <c r="L101" s="117" t="s">
        <v>279</v>
      </c>
      <c r="M101" s="118"/>
    </row>
  </sheetData>
  <mergeCells count="3">
    <mergeCell ref="A1:M1"/>
    <mergeCell ref="L2:M2"/>
    <mergeCell ref="L101:M101"/>
  </mergeCells>
  <pageMargins left="0.314583333333333" right="0.393055555555556" top="0.196527777777778" bottom="0.196527777777778" header="0.236111111111111" footer="0.156944444444444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N96"/>
  <sheetViews>
    <sheetView view="pageBreakPreview" zoomScaleNormal="100" workbookViewId="0">
      <selection activeCell="M92" sqref="M92"/>
    </sheetView>
  </sheetViews>
  <sheetFormatPr defaultColWidth="9" defaultRowHeight="14.25"/>
  <cols>
    <col min="1" max="1" width="4.625" customWidth="1"/>
    <col min="2" max="2" width="15.125" style="5" customWidth="1"/>
    <col min="3" max="3" width="21.5" style="6" customWidth="1"/>
    <col min="4" max="4" width="21.125" style="7" customWidth="1"/>
    <col min="5" max="5" width="6.625" customWidth="1"/>
    <col min="6" max="6" width="12" hidden="1" customWidth="1"/>
    <col min="7" max="7" width="8.875" hidden="1" customWidth="1"/>
    <col min="8" max="8" width="12.625" hidden="1" customWidth="1"/>
    <col min="9" max="9" width="9.75" hidden="1" customWidth="1"/>
    <col min="10" max="10" width="15.625" hidden="1" customWidth="1"/>
    <col min="11" max="11" width="12" hidden="1" customWidth="1"/>
    <col min="12" max="12" width="10.875" style="8" customWidth="1"/>
    <col min="13" max="13" width="10.375" customWidth="1"/>
  </cols>
  <sheetData>
    <row r="1" ht="39" customHeight="1" spans="1:13">
      <c r="A1" s="9" t="s">
        <v>280</v>
      </c>
      <c r="B1" s="10"/>
      <c r="C1" s="11"/>
      <c r="D1" s="12"/>
      <c r="E1" s="13"/>
      <c r="F1" s="13"/>
      <c r="G1" s="13"/>
      <c r="H1" s="13"/>
      <c r="I1" s="13"/>
      <c r="J1" s="13"/>
      <c r="K1" s="38"/>
      <c r="L1" s="39"/>
      <c r="M1" s="9"/>
    </row>
    <row r="2" s="1" customFormat="1" ht="62" customHeight="1" spans="1:13">
      <c r="A2" s="14" t="s">
        <v>281</v>
      </c>
      <c r="B2" s="15"/>
      <c r="C2" s="16"/>
      <c r="D2" s="17"/>
      <c r="E2" s="18" t="s">
        <v>2</v>
      </c>
      <c r="F2" s="19"/>
      <c r="G2" s="19"/>
      <c r="H2" s="19" t="s">
        <v>3</v>
      </c>
      <c r="I2" s="19"/>
      <c r="J2" s="40"/>
      <c r="K2" s="41"/>
      <c r="L2" s="42" t="s">
        <v>4</v>
      </c>
      <c r="M2" s="43"/>
    </row>
    <row r="3" s="2" customFormat="1" ht="70" customHeight="1" spans="1:14">
      <c r="A3" s="20" t="s">
        <v>5</v>
      </c>
      <c r="B3" s="21" t="s">
        <v>6</v>
      </c>
      <c r="C3" s="21" t="s">
        <v>7</v>
      </c>
      <c r="D3" s="22" t="s">
        <v>282</v>
      </c>
      <c r="E3" s="23" t="s">
        <v>9</v>
      </c>
      <c r="F3" s="23" t="s">
        <v>10</v>
      </c>
      <c r="G3" s="23" t="s">
        <v>11</v>
      </c>
      <c r="H3" s="23" t="s">
        <v>12</v>
      </c>
      <c r="I3" s="23" t="s">
        <v>13</v>
      </c>
      <c r="J3" s="23" t="s">
        <v>14</v>
      </c>
      <c r="K3" s="44" t="s">
        <v>15</v>
      </c>
      <c r="L3" s="45" t="s">
        <v>16</v>
      </c>
      <c r="M3" s="46" t="s">
        <v>283</v>
      </c>
      <c r="N3" s="47"/>
    </row>
    <row r="4" ht="35" customHeight="1" spans="1:13">
      <c r="A4" s="24">
        <v>1</v>
      </c>
      <c r="B4" s="21" t="s">
        <v>18</v>
      </c>
      <c r="C4" s="128" t="s">
        <v>19</v>
      </c>
      <c r="D4" s="129" t="s">
        <v>20</v>
      </c>
      <c r="E4" s="27">
        <v>4</v>
      </c>
      <c r="F4" s="27">
        <f>E4*4.476</f>
        <v>17.904</v>
      </c>
      <c r="G4" s="27">
        <v>3</v>
      </c>
      <c r="H4" s="27">
        <v>0</v>
      </c>
      <c r="I4" s="27">
        <f>F4-G4</f>
        <v>14.904</v>
      </c>
      <c r="J4" s="27">
        <f t="shared" ref="J4:J15" si="0">I4*640</f>
        <v>9538.56</v>
      </c>
      <c r="K4" s="34">
        <f t="shared" ref="K4:K14" si="1">E4*100</f>
        <v>400</v>
      </c>
      <c r="L4" s="48">
        <f t="shared" ref="L4:L15" si="2">J4-K4</f>
        <v>9138.56</v>
      </c>
      <c r="M4" s="49"/>
    </row>
    <row r="5" ht="35" customHeight="1" spans="1:13">
      <c r="A5" s="24">
        <v>2</v>
      </c>
      <c r="B5" s="21" t="s">
        <v>284</v>
      </c>
      <c r="C5" s="128" t="s">
        <v>285</v>
      </c>
      <c r="D5" s="130" t="s">
        <v>286</v>
      </c>
      <c r="E5" s="27">
        <v>3</v>
      </c>
      <c r="F5" s="27">
        <f t="shared" ref="F5:F36" si="3">E5*4.476</f>
        <v>13.428</v>
      </c>
      <c r="G5" s="27">
        <v>3</v>
      </c>
      <c r="H5" s="27">
        <v>0</v>
      </c>
      <c r="I5" s="27">
        <f>F5-G5</f>
        <v>10.428</v>
      </c>
      <c r="J5" s="27">
        <f t="shared" si="0"/>
        <v>6673.92</v>
      </c>
      <c r="K5" s="34">
        <f t="shared" si="1"/>
        <v>300</v>
      </c>
      <c r="L5" s="48">
        <f t="shared" si="2"/>
        <v>6373.92</v>
      </c>
      <c r="M5" s="49"/>
    </row>
    <row r="6" ht="35" customHeight="1" spans="1:13">
      <c r="A6" s="24">
        <v>3</v>
      </c>
      <c r="B6" s="21" t="s">
        <v>24</v>
      </c>
      <c r="C6" s="25" t="s">
        <v>25</v>
      </c>
      <c r="D6" s="129" t="s">
        <v>26</v>
      </c>
      <c r="E6" s="27">
        <v>6</v>
      </c>
      <c r="F6" s="27">
        <f t="shared" si="3"/>
        <v>26.856</v>
      </c>
      <c r="G6" s="27">
        <v>0</v>
      </c>
      <c r="H6" s="27">
        <v>0</v>
      </c>
      <c r="I6" s="27">
        <f t="shared" ref="I6:I12" si="4">F6+H6</f>
        <v>26.856</v>
      </c>
      <c r="J6" s="27">
        <f t="shared" si="0"/>
        <v>17187.84</v>
      </c>
      <c r="K6" s="34">
        <v>900</v>
      </c>
      <c r="L6" s="48">
        <f t="shared" si="2"/>
        <v>16287.84</v>
      </c>
      <c r="M6" s="49"/>
    </row>
    <row r="7" ht="35" customHeight="1" spans="1:13">
      <c r="A7" s="24">
        <v>4</v>
      </c>
      <c r="B7" s="21" t="s">
        <v>27</v>
      </c>
      <c r="C7" s="128" t="s">
        <v>28</v>
      </c>
      <c r="D7" s="129" t="s">
        <v>29</v>
      </c>
      <c r="E7" s="27">
        <v>3</v>
      </c>
      <c r="F7" s="27">
        <f t="shared" si="3"/>
        <v>13.428</v>
      </c>
      <c r="G7" s="27">
        <v>1</v>
      </c>
      <c r="H7" s="27">
        <v>0</v>
      </c>
      <c r="I7" s="27">
        <f>F7-G7</f>
        <v>12.428</v>
      </c>
      <c r="J7" s="27">
        <f t="shared" si="0"/>
        <v>7953.92</v>
      </c>
      <c r="K7" s="34">
        <f t="shared" si="1"/>
        <v>300</v>
      </c>
      <c r="L7" s="48">
        <f t="shared" si="2"/>
        <v>7653.92</v>
      </c>
      <c r="M7" s="49"/>
    </row>
    <row r="8" ht="35" customHeight="1" spans="1:13">
      <c r="A8" s="24">
        <v>5</v>
      </c>
      <c r="B8" s="21" t="s">
        <v>30</v>
      </c>
      <c r="C8" s="128" t="s">
        <v>31</v>
      </c>
      <c r="D8" s="129" t="s">
        <v>32</v>
      </c>
      <c r="E8" s="27">
        <v>4</v>
      </c>
      <c r="F8" s="27">
        <f t="shared" si="3"/>
        <v>17.904</v>
      </c>
      <c r="G8" s="27">
        <v>4</v>
      </c>
      <c r="H8" s="27">
        <v>0</v>
      </c>
      <c r="I8" s="27">
        <f>F8-G8</f>
        <v>13.904</v>
      </c>
      <c r="J8" s="27">
        <f t="shared" si="0"/>
        <v>8898.56</v>
      </c>
      <c r="K8" s="34">
        <f t="shared" si="1"/>
        <v>400</v>
      </c>
      <c r="L8" s="48">
        <f t="shared" si="2"/>
        <v>8498.56</v>
      </c>
      <c r="M8" s="49"/>
    </row>
    <row r="9" ht="35" customHeight="1" spans="1:13">
      <c r="A9" s="24">
        <v>6</v>
      </c>
      <c r="B9" s="21" t="s">
        <v>287</v>
      </c>
      <c r="C9" s="128" t="s">
        <v>288</v>
      </c>
      <c r="D9" s="130" t="s">
        <v>289</v>
      </c>
      <c r="E9" s="27">
        <v>3</v>
      </c>
      <c r="F9" s="27">
        <f t="shared" si="3"/>
        <v>13.428</v>
      </c>
      <c r="G9" s="27">
        <v>0</v>
      </c>
      <c r="H9" s="27">
        <v>0</v>
      </c>
      <c r="I9" s="27">
        <f t="shared" si="4"/>
        <v>13.428</v>
      </c>
      <c r="J9" s="27">
        <f t="shared" si="0"/>
        <v>8593.92</v>
      </c>
      <c r="K9" s="34">
        <f t="shared" si="1"/>
        <v>300</v>
      </c>
      <c r="L9" s="48">
        <f t="shared" si="2"/>
        <v>8293.92</v>
      </c>
      <c r="M9" s="49"/>
    </row>
    <row r="10" ht="35" customHeight="1" spans="1:13">
      <c r="A10" s="24">
        <v>7</v>
      </c>
      <c r="B10" s="21" t="s">
        <v>36</v>
      </c>
      <c r="C10" s="128" t="s">
        <v>37</v>
      </c>
      <c r="D10" s="129" t="s">
        <v>38</v>
      </c>
      <c r="E10" s="27">
        <v>4</v>
      </c>
      <c r="F10" s="27">
        <f t="shared" si="3"/>
        <v>17.904</v>
      </c>
      <c r="G10" s="27">
        <v>0</v>
      </c>
      <c r="H10" s="27">
        <v>0</v>
      </c>
      <c r="I10" s="27">
        <f t="shared" si="4"/>
        <v>17.904</v>
      </c>
      <c r="J10" s="27">
        <f t="shared" si="0"/>
        <v>11458.56</v>
      </c>
      <c r="K10" s="34">
        <f t="shared" si="1"/>
        <v>400</v>
      </c>
      <c r="L10" s="48">
        <f t="shared" si="2"/>
        <v>11058.56</v>
      </c>
      <c r="M10" s="49"/>
    </row>
    <row r="11" ht="35" customHeight="1" spans="1:13">
      <c r="A11" s="24">
        <v>8</v>
      </c>
      <c r="B11" s="21" t="s">
        <v>39</v>
      </c>
      <c r="C11" s="128" t="s">
        <v>40</v>
      </c>
      <c r="D11" s="129" t="s">
        <v>41</v>
      </c>
      <c r="E11" s="27">
        <v>1</v>
      </c>
      <c r="F11" s="27">
        <f t="shared" si="3"/>
        <v>4.476</v>
      </c>
      <c r="G11" s="27">
        <v>0</v>
      </c>
      <c r="H11" s="27">
        <v>0</v>
      </c>
      <c r="I11" s="27">
        <f t="shared" si="4"/>
        <v>4.476</v>
      </c>
      <c r="J11" s="27">
        <f t="shared" si="0"/>
        <v>2864.64</v>
      </c>
      <c r="K11" s="34">
        <f t="shared" si="1"/>
        <v>100</v>
      </c>
      <c r="L11" s="48">
        <f t="shared" si="2"/>
        <v>2764.64</v>
      </c>
      <c r="M11" s="49"/>
    </row>
    <row r="12" ht="35" customHeight="1" spans="1:13">
      <c r="A12" s="24">
        <v>9</v>
      </c>
      <c r="B12" s="21" t="s">
        <v>45</v>
      </c>
      <c r="C12" s="128" t="s">
        <v>46</v>
      </c>
      <c r="D12" s="129" t="s">
        <v>47</v>
      </c>
      <c r="E12" s="27">
        <v>3</v>
      </c>
      <c r="F12" s="27">
        <f t="shared" si="3"/>
        <v>13.428</v>
      </c>
      <c r="G12" s="27">
        <v>0</v>
      </c>
      <c r="H12" s="27">
        <v>6</v>
      </c>
      <c r="I12" s="27">
        <f t="shared" si="4"/>
        <v>19.428</v>
      </c>
      <c r="J12" s="27">
        <f t="shared" si="0"/>
        <v>12433.92</v>
      </c>
      <c r="K12" s="34">
        <f t="shared" si="1"/>
        <v>300</v>
      </c>
      <c r="L12" s="48">
        <f t="shared" si="2"/>
        <v>12133.92</v>
      </c>
      <c r="M12" s="49"/>
    </row>
    <row r="13" ht="35" customHeight="1" spans="1:13">
      <c r="A13" s="24">
        <v>10</v>
      </c>
      <c r="B13" s="21" t="s">
        <v>48</v>
      </c>
      <c r="C13" s="128" t="s">
        <v>49</v>
      </c>
      <c r="D13" s="129" t="s">
        <v>50</v>
      </c>
      <c r="E13" s="27">
        <v>4</v>
      </c>
      <c r="F13" s="27">
        <f t="shared" si="3"/>
        <v>17.904</v>
      </c>
      <c r="G13" s="27">
        <v>1</v>
      </c>
      <c r="H13" s="27">
        <v>0</v>
      </c>
      <c r="I13" s="27">
        <f>F13-G13</f>
        <v>16.904</v>
      </c>
      <c r="J13" s="27">
        <f t="shared" si="0"/>
        <v>10818.56</v>
      </c>
      <c r="K13" s="34">
        <f t="shared" si="1"/>
        <v>400</v>
      </c>
      <c r="L13" s="48">
        <f t="shared" si="2"/>
        <v>10418.56</v>
      </c>
      <c r="M13" s="49"/>
    </row>
    <row r="14" ht="35" customHeight="1" spans="1:13">
      <c r="A14" s="24">
        <v>11</v>
      </c>
      <c r="B14" s="21" t="s">
        <v>51</v>
      </c>
      <c r="C14" s="128" t="s">
        <v>52</v>
      </c>
      <c r="D14" s="129" t="s">
        <v>53</v>
      </c>
      <c r="E14" s="27">
        <v>4</v>
      </c>
      <c r="F14" s="27">
        <f t="shared" si="3"/>
        <v>17.904</v>
      </c>
      <c r="G14" s="27">
        <v>0</v>
      </c>
      <c r="H14" s="27">
        <v>3</v>
      </c>
      <c r="I14" s="27">
        <f>F14+H14</f>
        <v>20.904</v>
      </c>
      <c r="J14" s="27">
        <f t="shared" si="0"/>
        <v>13378.56</v>
      </c>
      <c r="K14" s="34">
        <f t="shared" si="1"/>
        <v>400</v>
      </c>
      <c r="L14" s="48">
        <f t="shared" si="2"/>
        <v>12978.56</v>
      </c>
      <c r="M14" s="49"/>
    </row>
    <row r="15" ht="35" customHeight="1" spans="1:13">
      <c r="A15" s="24">
        <v>12</v>
      </c>
      <c r="B15" s="21" t="s">
        <v>42</v>
      </c>
      <c r="C15" s="128" t="s">
        <v>43</v>
      </c>
      <c r="D15" s="130" t="s">
        <v>44</v>
      </c>
      <c r="E15" s="27">
        <v>1</v>
      </c>
      <c r="F15" s="27">
        <f t="shared" si="3"/>
        <v>4.476</v>
      </c>
      <c r="G15" s="27">
        <v>0</v>
      </c>
      <c r="H15" s="27">
        <v>0</v>
      </c>
      <c r="I15" s="27">
        <f>F15+H15</f>
        <v>4.476</v>
      </c>
      <c r="J15" s="27">
        <f t="shared" si="0"/>
        <v>2864.64</v>
      </c>
      <c r="K15" s="34">
        <v>100</v>
      </c>
      <c r="L15" s="48">
        <f t="shared" si="2"/>
        <v>2764.64</v>
      </c>
      <c r="M15" s="49"/>
    </row>
    <row r="16" ht="35" customHeight="1" spans="1:13">
      <c r="A16" s="24">
        <v>13</v>
      </c>
      <c r="B16" s="21" t="s">
        <v>54</v>
      </c>
      <c r="C16" s="128" t="s">
        <v>55</v>
      </c>
      <c r="D16" s="129" t="s">
        <v>56</v>
      </c>
      <c r="E16" s="27">
        <v>5</v>
      </c>
      <c r="F16" s="27">
        <f t="shared" si="3"/>
        <v>22.38</v>
      </c>
      <c r="G16" s="27">
        <v>6</v>
      </c>
      <c r="H16" s="27">
        <v>0</v>
      </c>
      <c r="I16" s="27">
        <f>F16-G16</f>
        <v>16.38</v>
      </c>
      <c r="J16" s="27">
        <f t="shared" ref="J16:J68" si="5">I16*640</f>
        <v>10483.2</v>
      </c>
      <c r="K16" s="34">
        <v>3100</v>
      </c>
      <c r="L16" s="48">
        <f t="shared" ref="L16:L47" si="6">J16-K16</f>
        <v>7383.2</v>
      </c>
      <c r="M16" s="49"/>
    </row>
    <row r="17" ht="35" customHeight="1" spans="1:13">
      <c r="A17" s="24">
        <v>14</v>
      </c>
      <c r="B17" s="21" t="s">
        <v>57</v>
      </c>
      <c r="C17" s="128" t="s">
        <v>58</v>
      </c>
      <c r="D17" s="129" t="s">
        <v>59</v>
      </c>
      <c r="E17" s="27">
        <v>3</v>
      </c>
      <c r="F17" s="27">
        <f t="shared" si="3"/>
        <v>13.428</v>
      </c>
      <c r="G17" s="27">
        <v>0</v>
      </c>
      <c r="H17" s="27">
        <v>5</v>
      </c>
      <c r="I17" s="27">
        <f t="shared" ref="I16:I31" si="7">F17+H17</f>
        <v>18.428</v>
      </c>
      <c r="J17" s="27">
        <f t="shared" si="5"/>
        <v>11793.92</v>
      </c>
      <c r="K17" s="34">
        <f t="shared" ref="K17:K28" si="8">E17*100</f>
        <v>300</v>
      </c>
      <c r="L17" s="48">
        <f t="shared" si="6"/>
        <v>11493.92</v>
      </c>
      <c r="M17" s="49"/>
    </row>
    <row r="18" ht="35" customHeight="1" spans="1:13">
      <c r="A18" s="24">
        <v>15</v>
      </c>
      <c r="B18" s="21" t="s">
        <v>60</v>
      </c>
      <c r="C18" s="128" t="s">
        <v>61</v>
      </c>
      <c r="D18" s="130" t="s">
        <v>290</v>
      </c>
      <c r="E18" s="27">
        <v>3</v>
      </c>
      <c r="F18" s="27">
        <f t="shared" si="3"/>
        <v>13.428</v>
      </c>
      <c r="G18" s="27">
        <v>2</v>
      </c>
      <c r="H18" s="27">
        <v>0</v>
      </c>
      <c r="I18" s="27">
        <f>F18-G18</f>
        <v>11.428</v>
      </c>
      <c r="J18" s="27">
        <f t="shared" si="5"/>
        <v>7313.92</v>
      </c>
      <c r="K18" s="34">
        <v>1200</v>
      </c>
      <c r="L18" s="48">
        <f t="shared" si="6"/>
        <v>6113.92</v>
      </c>
      <c r="M18" s="49"/>
    </row>
    <row r="19" ht="35" customHeight="1" spans="1:13">
      <c r="A19" s="24">
        <v>16</v>
      </c>
      <c r="B19" s="21" t="s">
        <v>63</v>
      </c>
      <c r="C19" s="128" t="s">
        <v>64</v>
      </c>
      <c r="D19" s="129" t="s">
        <v>65</v>
      </c>
      <c r="E19" s="27">
        <v>2</v>
      </c>
      <c r="F19" s="27">
        <f t="shared" si="3"/>
        <v>8.952</v>
      </c>
      <c r="G19" s="27">
        <v>4</v>
      </c>
      <c r="H19" s="27">
        <v>0</v>
      </c>
      <c r="I19" s="27">
        <f>F19-G19</f>
        <v>4.952</v>
      </c>
      <c r="J19" s="27">
        <f t="shared" si="5"/>
        <v>3169.28</v>
      </c>
      <c r="K19" s="34">
        <f t="shared" si="8"/>
        <v>200</v>
      </c>
      <c r="L19" s="48">
        <f t="shared" si="6"/>
        <v>2969.28</v>
      </c>
      <c r="M19" s="49"/>
    </row>
    <row r="20" ht="35" customHeight="1" spans="1:13">
      <c r="A20" s="24">
        <v>17</v>
      </c>
      <c r="B20" s="29" t="s">
        <v>66</v>
      </c>
      <c r="C20" s="30" t="s">
        <v>67</v>
      </c>
      <c r="D20" s="129" t="s">
        <v>68</v>
      </c>
      <c r="E20" s="27">
        <v>4</v>
      </c>
      <c r="F20" s="27">
        <f t="shared" si="3"/>
        <v>17.904</v>
      </c>
      <c r="G20" s="27">
        <v>0</v>
      </c>
      <c r="H20" s="27">
        <v>3</v>
      </c>
      <c r="I20" s="27">
        <f t="shared" si="7"/>
        <v>20.904</v>
      </c>
      <c r="J20" s="27">
        <f t="shared" si="5"/>
        <v>13378.56</v>
      </c>
      <c r="K20" s="34">
        <f t="shared" si="8"/>
        <v>400</v>
      </c>
      <c r="L20" s="48">
        <f t="shared" si="6"/>
        <v>12978.56</v>
      </c>
      <c r="M20" s="49"/>
    </row>
    <row r="21" ht="35" customHeight="1" spans="1:13">
      <c r="A21" s="24">
        <v>18</v>
      </c>
      <c r="B21" s="29" t="s">
        <v>69</v>
      </c>
      <c r="C21" s="30" t="s">
        <v>70</v>
      </c>
      <c r="D21" s="129" t="s">
        <v>71</v>
      </c>
      <c r="E21" s="27">
        <v>4</v>
      </c>
      <c r="F21" s="27">
        <f t="shared" si="3"/>
        <v>17.904</v>
      </c>
      <c r="G21" s="27">
        <v>0</v>
      </c>
      <c r="H21" s="27">
        <v>2</v>
      </c>
      <c r="I21" s="27">
        <f t="shared" si="7"/>
        <v>19.904</v>
      </c>
      <c r="J21" s="27">
        <f t="shared" si="5"/>
        <v>12738.56</v>
      </c>
      <c r="K21" s="34">
        <f t="shared" si="8"/>
        <v>400</v>
      </c>
      <c r="L21" s="48">
        <f t="shared" si="6"/>
        <v>12338.56</v>
      </c>
      <c r="M21" s="49"/>
    </row>
    <row r="22" ht="35" customHeight="1" spans="1:13">
      <c r="A22" s="24">
        <v>19</v>
      </c>
      <c r="B22" s="21" t="s">
        <v>72</v>
      </c>
      <c r="C22" s="128" t="s">
        <v>73</v>
      </c>
      <c r="D22" s="129" t="s">
        <v>74</v>
      </c>
      <c r="E22" s="27">
        <v>1</v>
      </c>
      <c r="F22" s="27">
        <f t="shared" si="3"/>
        <v>4.476</v>
      </c>
      <c r="G22" s="27">
        <v>0</v>
      </c>
      <c r="H22" s="27">
        <v>0</v>
      </c>
      <c r="I22" s="27">
        <f t="shared" si="7"/>
        <v>4.476</v>
      </c>
      <c r="J22" s="27">
        <f t="shared" si="5"/>
        <v>2864.64</v>
      </c>
      <c r="K22" s="34">
        <f t="shared" si="8"/>
        <v>100</v>
      </c>
      <c r="L22" s="48">
        <f t="shared" si="6"/>
        <v>2764.64</v>
      </c>
      <c r="M22" s="49"/>
    </row>
    <row r="23" ht="35" customHeight="1" spans="1:13">
      <c r="A23" s="24">
        <v>20</v>
      </c>
      <c r="B23" s="29" t="s">
        <v>75</v>
      </c>
      <c r="C23" s="131" t="s">
        <v>291</v>
      </c>
      <c r="D23" s="130" t="s">
        <v>292</v>
      </c>
      <c r="E23" s="27">
        <v>1</v>
      </c>
      <c r="F23" s="27">
        <f t="shared" si="3"/>
        <v>4.476</v>
      </c>
      <c r="G23" s="27">
        <v>0</v>
      </c>
      <c r="H23" s="27">
        <v>4</v>
      </c>
      <c r="I23" s="27">
        <f t="shared" si="7"/>
        <v>8.476</v>
      </c>
      <c r="J23" s="27">
        <f t="shared" si="5"/>
        <v>5424.64</v>
      </c>
      <c r="K23" s="34">
        <f t="shared" si="8"/>
        <v>100</v>
      </c>
      <c r="L23" s="48">
        <f t="shared" si="6"/>
        <v>5324.64</v>
      </c>
      <c r="M23" s="49"/>
    </row>
    <row r="24" ht="35" customHeight="1" spans="1:13">
      <c r="A24" s="24">
        <v>21</v>
      </c>
      <c r="B24" s="21" t="s">
        <v>78</v>
      </c>
      <c r="C24" s="128" t="s">
        <v>79</v>
      </c>
      <c r="D24" s="129" t="s">
        <v>74</v>
      </c>
      <c r="E24" s="27">
        <v>4</v>
      </c>
      <c r="F24" s="27">
        <f t="shared" si="3"/>
        <v>17.904</v>
      </c>
      <c r="G24" s="27">
        <v>0</v>
      </c>
      <c r="H24" s="27">
        <v>0</v>
      </c>
      <c r="I24" s="27">
        <f t="shared" si="7"/>
        <v>17.904</v>
      </c>
      <c r="J24" s="27">
        <f t="shared" si="5"/>
        <v>11458.56</v>
      </c>
      <c r="K24" s="34">
        <f t="shared" si="8"/>
        <v>400</v>
      </c>
      <c r="L24" s="48">
        <f t="shared" si="6"/>
        <v>11058.56</v>
      </c>
      <c r="M24" s="49"/>
    </row>
    <row r="25" ht="35" customHeight="1" spans="1:13">
      <c r="A25" s="24">
        <v>22</v>
      </c>
      <c r="B25" s="21" t="s">
        <v>80</v>
      </c>
      <c r="C25" s="128" t="s">
        <v>81</v>
      </c>
      <c r="D25" s="129" t="s">
        <v>82</v>
      </c>
      <c r="E25" s="27">
        <v>4</v>
      </c>
      <c r="F25" s="27">
        <f t="shared" si="3"/>
        <v>17.904</v>
      </c>
      <c r="G25" s="27">
        <v>0</v>
      </c>
      <c r="H25" s="27">
        <v>3</v>
      </c>
      <c r="I25" s="27">
        <f t="shared" si="7"/>
        <v>20.904</v>
      </c>
      <c r="J25" s="27">
        <f t="shared" si="5"/>
        <v>13378.56</v>
      </c>
      <c r="K25" s="34">
        <f t="shared" si="8"/>
        <v>400</v>
      </c>
      <c r="L25" s="48">
        <f t="shared" si="6"/>
        <v>12978.56</v>
      </c>
      <c r="M25" s="49"/>
    </row>
    <row r="26" ht="35" customHeight="1" spans="1:13">
      <c r="A26" s="24">
        <v>23</v>
      </c>
      <c r="B26" s="21" t="s">
        <v>83</v>
      </c>
      <c r="C26" s="128" t="s">
        <v>84</v>
      </c>
      <c r="D26" s="129" t="s">
        <v>85</v>
      </c>
      <c r="E26" s="27">
        <v>4</v>
      </c>
      <c r="F26" s="27">
        <f t="shared" si="3"/>
        <v>17.904</v>
      </c>
      <c r="G26" s="27">
        <v>0</v>
      </c>
      <c r="H26" s="27">
        <v>6</v>
      </c>
      <c r="I26" s="27">
        <f t="shared" si="7"/>
        <v>23.904</v>
      </c>
      <c r="J26" s="27">
        <f t="shared" si="5"/>
        <v>15298.56</v>
      </c>
      <c r="K26" s="34">
        <f t="shared" si="8"/>
        <v>400</v>
      </c>
      <c r="L26" s="48">
        <f t="shared" si="6"/>
        <v>14898.56</v>
      </c>
      <c r="M26" s="49"/>
    </row>
    <row r="27" ht="35" customHeight="1" spans="1:13">
      <c r="A27" s="24">
        <v>24</v>
      </c>
      <c r="B27" s="21" t="s">
        <v>86</v>
      </c>
      <c r="C27" s="128" t="s">
        <v>87</v>
      </c>
      <c r="D27" s="130" t="s">
        <v>293</v>
      </c>
      <c r="E27" s="27">
        <v>1</v>
      </c>
      <c r="F27" s="27">
        <f t="shared" si="3"/>
        <v>4.476</v>
      </c>
      <c r="G27" s="27">
        <v>0</v>
      </c>
      <c r="H27" s="27">
        <v>0</v>
      </c>
      <c r="I27" s="27">
        <f t="shared" si="7"/>
        <v>4.476</v>
      </c>
      <c r="J27" s="27">
        <f t="shared" si="5"/>
        <v>2864.64</v>
      </c>
      <c r="K27" s="34">
        <f t="shared" si="8"/>
        <v>100</v>
      </c>
      <c r="L27" s="48">
        <f t="shared" si="6"/>
        <v>2764.64</v>
      </c>
      <c r="M27" s="49"/>
    </row>
    <row r="28" ht="35" customHeight="1" spans="1:13">
      <c r="A28" s="24">
        <v>25</v>
      </c>
      <c r="B28" s="21" t="s">
        <v>89</v>
      </c>
      <c r="C28" s="128" t="s">
        <v>90</v>
      </c>
      <c r="D28" s="130" t="s">
        <v>294</v>
      </c>
      <c r="E28" s="27">
        <v>6</v>
      </c>
      <c r="F28" s="27">
        <f t="shared" si="3"/>
        <v>26.856</v>
      </c>
      <c r="G28" s="27">
        <v>0</v>
      </c>
      <c r="H28" s="27">
        <v>8</v>
      </c>
      <c r="I28" s="27">
        <f t="shared" si="7"/>
        <v>34.856</v>
      </c>
      <c r="J28" s="27">
        <f t="shared" si="5"/>
        <v>22307.84</v>
      </c>
      <c r="K28" s="34">
        <f t="shared" si="8"/>
        <v>600</v>
      </c>
      <c r="L28" s="48">
        <f t="shared" si="6"/>
        <v>21707.84</v>
      </c>
      <c r="M28" s="49"/>
    </row>
    <row r="29" ht="35" customHeight="1" spans="1:13">
      <c r="A29" s="24">
        <v>26</v>
      </c>
      <c r="B29" s="29" t="s">
        <v>92</v>
      </c>
      <c r="C29" s="30" t="s">
        <v>93</v>
      </c>
      <c r="D29" s="130" t="s">
        <v>295</v>
      </c>
      <c r="E29" s="27">
        <v>5</v>
      </c>
      <c r="F29" s="27">
        <f t="shared" si="3"/>
        <v>22.38</v>
      </c>
      <c r="G29" s="27">
        <v>0</v>
      </c>
      <c r="H29" s="27">
        <v>9</v>
      </c>
      <c r="I29" s="27">
        <f t="shared" si="7"/>
        <v>31.38</v>
      </c>
      <c r="J29" s="27">
        <f t="shared" si="5"/>
        <v>20083.2</v>
      </c>
      <c r="K29" s="34">
        <v>1150</v>
      </c>
      <c r="L29" s="48">
        <f t="shared" si="6"/>
        <v>18933.2</v>
      </c>
      <c r="M29" s="49"/>
    </row>
    <row r="30" ht="35" customHeight="1" spans="1:13">
      <c r="A30" s="24">
        <v>27</v>
      </c>
      <c r="B30" s="21" t="s">
        <v>94</v>
      </c>
      <c r="C30" s="128" t="s">
        <v>95</v>
      </c>
      <c r="D30" s="129" t="s">
        <v>96</v>
      </c>
      <c r="E30" s="27">
        <v>3</v>
      </c>
      <c r="F30" s="27">
        <f t="shared" si="3"/>
        <v>13.428</v>
      </c>
      <c r="G30" s="27">
        <v>0</v>
      </c>
      <c r="H30" s="27">
        <v>5</v>
      </c>
      <c r="I30" s="27">
        <f t="shared" si="7"/>
        <v>18.428</v>
      </c>
      <c r="J30" s="27">
        <f t="shared" si="5"/>
        <v>11793.92</v>
      </c>
      <c r="K30" s="34">
        <v>950</v>
      </c>
      <c r="L30" s="48">
        <f t="shared" si="6"/>
        <v>10843.92</v>
      </c>
      <c r="M30" s="49"/>
    </row>
    <row r="31" ht="35" customHeight="1" spans="1:13">
      <c r="A31" s="24">
        <v>28</v>
      </c>
      <c r="B31" s="29" t="s">
        <v>97</v>
      </c>
      <c r="C31" s="30" t="s">
        <v>98</v>
      </c>
      <c r="D31" s="129" t="s">
        <v>99</v>
      </c>
      <c r="E31" s="27">
        <v>4</v>
      </c>
      <c r="F31" s="27">
        <f t="shared" si="3"/>
        <v>17.904</v>
      </c>
      <c r="G31" s="27">
        <v>0</v>
      </c>
      <c r="H31" s="27">
        <v>5</v>
      </c>
      <c r="I31" s="27">
        <f t="shared" si="7"/>
        <v>22.904</v>
      </c>
      <c r="J31" s="27">
        <f t="shared" si="5"/>
        <v>14658.56</v>
      </c>
      <c r="K31" s="34">
        <f t="shared" ref="K31:K39" si="9">E31*100</f>
        <v>400</v>
      </c>
      <c r="L31" s="48">
        <f t="shared" si="6"/>
        <v>14258.56</v>
      </c>
      <c r="M31" s="49"/>
    </row>
    <row r="32" ht="35" customHeight="1" spans="1:13">
      <c r="A32" s="24">
        <v>29</v>
      </c>
      <c r="B32" s="21" t="s">
        <v>100</v>
      </c>
      <c r="C32" s="128" t="s">
        <v>101</v>
      </c>
      <c r="D32" s="129" t="s">
        <v>102</v>
      </c>
      <c r="E32" s="27">
        <v>6</v>
      </c>
      <c r="F32" s="27">
        <f t="shared" si="3"/>
        <v>26.856</v>
      </c>
      <c r="G32" s="27">
        <v>9</v>
      </c>
      <c r="H32" s="27">
        <v>0</v>
      </c>
      <c r="I32" s="27">
        <f t="shared" ref="I32:I35" si="10">F32-G32</f>
        <v>17.856</v>
      </c>
      <c r="J32" s="27">
        <f t="shared" si="5"/>
        <v>11427.84</v>
      </c>
      <c r="K32" s="34">
        <v>2000</v>
      </c>
      <c r="L32" s="48">
        <f t="shared" si="6"/>
        <v>9427.84</v>
      </c>
      <c r="M32" s="49"/>
    </row>
    <row r="33" ht="35" customHeight="1" spans="1:13">
      <c r="A33" s="24">
        <v>30</v>
      </c>
      <c r="B33" s="21" t="s">
        <v>103</v>
      </c>
      <c r="C33" s="128" t="s">
        <v>104</v>
      </c>
      <c r="D33" s="129" t="s">
        <v>96</v>
      </c>
      <c r="E33" s="27">
        <v>4</v>
      </c>
      <c r="F33" s="27">
        <f t="shared" si="3"/>
        <v>17.904</v>
      </c>
      <c r="G33" s="27">
        <v>0</v>
      </c>
      <c r="H33" s="27">
        <v>0</v>
      </c>
      <c r="I33" s="27">
        <f t="shared" ref="I33:I45" si="11">F33+H33</f>
        <v>17.904</v>
      </c>
      <c r="J33" s="27">
        <f t="shared" si="5"/>
        <v>11458.56</v>
      </c>
      <c r="K33" s="34">
        <f t="shared" si="9"/>
        <v>400</v>
      </c>
      <c r="L33" s="48">
        <f t="shared" si="6"/>
        <v>11058.56</v>
      </c>
      <c r="M33" s="49"/>
    </row>
    <row r="34" ht="35" customHeight="1" spans="1:13">
      <c r="A34" s="24">
        <v>31</v>
      </c>
      <c r="B34" s="31" t="s">
        <v>296</v>
      </c>
      <c r="C34" s="132" t="s">
        <v>297</v>
      </c>
      <c r="D34" s="133" t="s">
        <v>298</v>
      </c>
      <c r="E34" s="27">
        <v>3</v>
      </c>
      <c r="F34" s="27">
        <f t="shared" si="3"/>
        <v>13.428</v>
      </c>
      <c r="G34" s="27">
        <v>4</v>
      </c>
      <c r="H34" s="27">
        <v>0</v>
      </c>
      <c r="I34" s="27">
        <f t="shared" si="10"/>
        <v>9.428</v>
      </c>
      <c r="J34" s="27">
        <f t="shared" si="5"/>
        <v>6033.92</v>
      </c>
      <c r="K34" s="34">
        <f t="shared" si="9"/>
        <v>300</v>
      </c>
      <c r="L34" s="48">
        <f t="shared" si="6"/>
        <v>5733.92</v>
      </c>
      <c r="M34" s="49"/>
    </row>
    <row r="35" ht="35" customHeight="1" spans="1:13">
      <c r="A35" s="24">
        <v>32</v>
      </c>
      <c r="B35" s="21" t="s">
        <v>107</v>
      </c>
      <c r="C35" s="128" t="s">
        <v>108</v>
      </c>
      <c r="D35" s="129" t="s">
        <v>109</v>
      </c>
      <c r="E35" s="27">
        <v>3</v>
      </c>
      <c r="F35" s="27">
        <f t="shared" si="3"/>
        <v>13.428</v>
      </c>
      <c r="G35" s="27">
        <v>3</v>
      </c>
      <c r="H35" s="27">
        <v>0</v>
      </c>
      <c r="I35" s="27">
        <f t="shared" si="10"/>
        <v>10.428</v>
      </c>
      <c r="J35" s="27">
        <f t="shared" si="5"/>
        <v>6673.92</v>
      </c>
      <c r="K35" s="34">
        <f t="shared" si="9"/>
        <v>300</v>
      </c>
      <c r="L35" s="48">
        <f t="shared" si="6"/>
        <v>6373.92</v>
      </c>
      <c r="M35" s="49"/>
    </row>
    <row r="36" ht="35" customHeight="1" spans="1:13">
      <c r="A36" s="24">
        <v>33</v>
      </c>
      <c r="B36" s="21" t="s">
        <v>110</v>
      </c>
      <c r="C36" s="128" t="s">
        <v>111</v>
      </c>
      <c r="D36" s="130" t="s">
        <v>299</v>
      </c>
      <c r="E36" s="27">
        <v>3</v>
      </c>
      <c r="F36" s="27">
        <f t="shared" si="3"/>
        <v>13.428</v>
      </c>
      <c r="G36" s="27">
        <v>0</v>
      </c>
      <c r="H36" s="27">
        <v>18</v>
      </c>
      <c r="I36" s="27">
        <f t="shared" si="11"/>
        <v>31.428</v>
      </c>
      <c r="J36" s="27">
        <f t="shared" si="5"/>
        <v>20113.92</v>
      </c>
      <c r="K36" s="34">
        <f t="shared" si="9"/>
        <v>300</v>
      </c>
      <c r="L36" s="48">
        <f t="shared" si="6"/>
        <v>19813.92</v>
      </c>
      <c r="M36" s="49"/>
    </row>
    <row r="37" ht="35" customHeight="1" spans="1:13">
      <c r="A37" s="24">
        <v>34</v>
      </c>
      <c r="B37" s="21" t="s">
        <v>112</v>
      </c>
      <c r="C37" s="128" t="s">
        <v>113</v>
      </c>
      <c r="D37" s="129" t="s">
        <v>114</v>
      </c>
      <c r="E37" s="27">
        <v>3</v>
      </c>
      <c r="F37" s="27">
        <f t="shared" ref="F37:F68" si="12">E37*4.476</f>
        <v>13.428</v>
      </c>
      <c r="G37" s="27">
        <v>5</v>
      </c>
      <c r="H37" s="27">
        <v>0</v>
      </c>
      <c r="I37" s="27">
        <f>F37-G37</f>
        <v>8.428</v>
      </c>
      <c r="J37" s="27">
        <f t="shared" si="5"/>
        <v>5393.92</v>
      </c>
      <c r="K37" s="34">
        <f t="shared" si="9"/>
        <v>300</v>
      </c>
      <c r="L37" s="48">
        <f t="shared" si="6"/>
        <v>5093.92</v>
      </c>
      <c r="M37" s="49"/>
    </row>
    <row r="38" ht="35" customHeight="1" spans="1:13">
      <c r="A38" s="24">
        <v>35</v>
      </c>
      <c r="B38" s="21" t="s">
        <v>115</v>
      </c>
      <c r="C38" s="128" t="s">
        <v>116</v>
      </c>
      <c r="D38" s="130" t="s">
        <v>300</v>
      </c>
      <c r="E38" s="27">
        <v>5</v>
      </c>
      <c r="F38" s="27">
        <f t="shared" si="12"/>
        <v>22.38</v>
      </c>
      <c r="G38" s="27">
        <v>0</v>
      </c>
      <c r="H38" s="27">
        <v>7</v>
      </c>
      <c r="I38" s="27">
        <f t="shared" si="11"/>
        <v>29.38</v>
      </c>
      <c r="J38" s="27">
        <f t="shared" si="5"/>
        <v>18803.2</v>
      </c>
      <c r="K38" s="34">
        <f t="shared" si="9"/>
        <v>500</v>
      </c>
      <c r="L38" s="48">
        <f t="shared" si="6"/>
        <v>18303.2</v>
      </c>
      <c r="M38" s="49"/>
    </row>
    <row r="39" ht="35" customHeight="1" spans="1:13">
      <c r="A39" s="24">
        <v>36</v>
      </c>
      <c r="B39" s="29" t="s">
        <v>118</v>
      </c>
      <c r="C39" s="30" t="s">
        <v>119</v>
      </c>
      <c r="D39" s="129" t="s">
        <v>120</v>
      </c>
      <c r="E39" s="27">
        <v>4</v>
      </c>
      <c r="F39" s="27">
        <f t="shared" si="12"/>
        <v>17.904</v>
      </c>
      <c r="G39" s="27">
        <v>0</v>
      </c>
      <c r="H39" s="27">
        <v>1</v>
      </c>
      <c r="I39" s="27">
        <f t="shared" si="11"/>
        <v>18.904</v>
      </c>
      <c r="J39" s="27">
        <f t="shared" si="5"/>
        <v>12098.56</v>
      </c>
      <c r="K39" s="34">
        <f t="shared" si="9"/>
        <v>400</v>
      </c>
      <c r="L39" s="48">
        <f t="shared" si="6"/>
        <v>11698.56</v>
      </c>
      <c r="M39" s="49"/>
    </row>
    <row r="40" ht="35" customHeight="1" spans="1:13">
      <c r="A40" s="24">
        <v>37</v>
      </c>
      <c r="B40" s="21" t="s">
        <v>121</v>
      </c>
      <c r="C40" s="128" t="s">
        <v>122</v>
      </c>
      <c r="D40" s="129" t="s">
        <v>123</v>
      </c>
      <c r="E40" s="27">
        <v>5</v>
      </c>
      <c r="F40" s="27">
        <f t="shared" si="12"/>
        <v>22.38</v>
      </c>
      <c r="G40" s="27">
        <v>0</v>
      </c>
      <c r="H40" s="27">
        <v>0</v>
      </c>
      <c r="I40" s="27">
        <f t="shared" si="11"/>
        <v>22.38</v>
      </c>
      <c r="J40" s="27">
        <f t="shared" si="5"/>
        <v>14323.2</v>
      </c>
      <c r="K40" s="34">
        <v>2500</v>
      </c>
      <c r="L40" s="48">
        <f t="shared" si="6"/>
        <v>11823.2</v>
      </c>
      <c r="M40" s="49"/>
    </row>
    <row r="41" ht="35" customHeight="1" spans="1:13">
      <c r="A41" s="24">
        <v>38</v>
      </c>
      <c r="B41" s="21" t="s">
        <v>124</v>
      </c>
      <c r="C41" s="128" t="s">
        <v>125</v>
      </c>
      <c r="D41" s="129" t="s">
        <v>35</v>
      </c>
      <c r="E41" s="27">
        <v>1</v>
      </c>
      <c r="F41" s="27">
        <f t="shared" si="12"/>
        <v>4.476</v>
      </c>
      <c r="G41" s="27">
        <v>0</v>
      </c>
      <c r="H41" s="27">
        <v>0</v>
      </c>
      <c r="I41" s="27">
        <f t="shared" si="11"/>
        <v>4.476</v>
      </c>
      <c r="J41" s="27">
        <f t="shared" si="5"/>
        <v>2864.64</v>
      </c>
      <c r="K41" s="34">
        <f t="shared" ref="K41:K60" si="13">E41*100</f>
        <v>100</v>
      </c>
      <c r="L41" s="48">
        <f t="shared" si="6"/>
        <v>2764.64</v>
      </c>
      <c r="M41" s="49"/>
    </row>
    <row r="42" ht="35" customHeight="1" spans="1:13">
      <c r="A42" s="24">
        <v>39</v>
      </c>
      <c r="B42" s="21" t="s">
        <v>126</v>
      </c>
      <c r="C42" s="128" t="s">
        <v>127</v>
      </c>
      <c r="D42" s="129" t="s">
        <v>128</v>
      </c>
      <c r="E42" s="27">
        <v>1</v>
      </c>
      <c r="F42" s="27">
        <f t="shared" si="12"/>
        <v>4.476</v>
      </c>
      <c r="G42" s="27">
        <v>0</v>
      </c>
      <c r="H42" s="27">
        <v>0</v>
      </c>
      <c r="I42" s="27">
        <f t="shared" si="11"/>
        <v>4.476</v>
      </c>
      <c r="J42" s="27">
        <f t="shared" si="5"/>
        <v>2864.64</v>
      </c>
      <c r="K42" s="34">
        <f t="shared" si="13"/>
        <v>100</v>
      </c>
      <c r="L42" s="48">
        <f t="shared" si="6"/>
        <v>2764.64</v>
      </c>
      <c r="M42" s="49"/>
    </row>
    <row r="43" ht="35" customHeight="1" spans="1:13">
      <c r="A43" s="24">
        <v>40</v>
      </c>
      <c r="B43" s="21" t="s">
        <v>129</v>
      </c>
      <c r="C43" s="128" t="s">
        <v>130</v>
      </c>
      <c r="D43" s="130" t="s">
        <v>301</v>
      </c>
      <c r="E43" s="34">
        <v>3</v>
      </c>
      <c r="F43" s="27">
        <f t="shared" si="12"/>
        <v>13.428</v>
      </c>
      <c r="G43" s="27">
        <v>0</v>
      </c>
      <c r="H43" s="27">
        <v>18</v>
      </c>
      <c r="I43" s="27">
        <f t="shared" si="11"/>
        <v>31.428</v>
      </c>
      <c r="J43" s="27">
        <f t="shared" si="5"/>
        <v>20113.92</v>
      </c>
      <c r="K43" s="34">
        <f t="shared" si="13"/>
        <v>300</v>
      </c>
      <c r="L43" s="48">
        <f t="shared" si="6"/>
        <v>19813.92</v>
      </c>
      <c r="M43" s="49"/>
    </row>
    <row r="44" ht="35" customHeight="1" spans="1:13">
      <c r="A44" s="24">
        <v>41</v>
      </c>
      <c r="B44" s="35" t="s">
        <v>132</v>
      </c>
      <c r="C44" s="36" t="s">
        <v>133</v>
      </c>
      <c r="D44" s="130" t="s">
        <v>302</v>
      </c>
      <c r="E44" s="27">
        <v>1</v>
      </c>
      <c r="F44" s="27">
        <f t="shared" si="12"/>
        <v>4.476</v>
      </c>
      <c r="G44" s="27">
        <v>0</v>
      </c>
      <c r="H44" s="27">
        <v>0</v>
      </c>
      <c r="I44" s="27">
        <f t="shared" si="11"/>
        <v>4.476</v>
      </c>
      <c r="J44" s="27">
        <f t="shared" si="5"/>
        <v>2864.64</v>
      </c>
      <c r="K44" s="34">
        <f t="shared" si="13"/>
        <v>100</v>
      </c>
      <c r="L44" s="48">
        <f t="shared" si="6"/>
        <v>2764.64</v>
      </c>
      <c r="M44" s="49"/>
    </row>
    <row r="45" ht="35" customHeight="1" spans="1:13">
      <c r="A45" s="24">
        <v>42</v>
      </c>
      <c r="B45" s="29" t="s">
        <v>134</v>
      </c>
      <c r="C45" s="30" t="s">
        <v>135</v>
      </c>
      <c r="D45" s="129" t="s">
        <v>136</v>
      </c>
      <c r="E45" s="27">
        <v>3</v>
      </c>
      <c r="F45" s="27">
        <f t="shared" si="12"/>
        <v>13.428</v>
      </c>
      <c r="G45" s="27">
        <v>0</v>
      </c>
      <c r="H45" s="27">
        <v>2</v>
      </c>
      <c r="I45" s="27">
        <f t="shared" si="11"/>
        <v>15.428</v>
      </c>
      <c r="J45" s="27">
        <f t="shared" si="5"/>
        <v>9873.92</v>
      </c>
      <c r="K45" s="34">
        <f t="shared" si="13"/>
        <v>300</v>
      </c>
      <c r="L45" s="48">
        <f t="shared" si="6"/>
        <v>9573.92</v>
      </c>
      <c r="M45" s="49"/>
    </row>
    <row r="46" ht="35" customHeight="1" spans="1:13">
      <c r="A46" s="24">
        <v>43</v>
      </c>
      <c r="B46" s="21" t="s">
        <v>137</v>
      </c>
      <c r="C46" s="128" t="s">
        <v>138</v>
      </c>
      <c r="D46" s="129" t="s">
        <v>139</v>
      </c>
      <c r="E46" s="27">
        <v>5</v>
      </c>
      <c r="F46" s="27">
        <f t="shared" si="12"/>
        <v>22.38</v>
      </c>
      <c r="G46" s="27">
        <v>1</v>
      </c>
      <c r="H46" s="27">
        <v>0</v>
      </c>
      <c r="I46" s="27">
        <f t="shared" ref="I46:I50" si="14">F46-G46</f>
        <v>21.38</v>
      </c>
      <c r="J46" s="27">
        <f t="shared" si="5"/>
        <v>13683.2</v>
      </c>
      <c r="K46" s="34">
        <f t="shared" si="13"/>
        <v>500</v>
      </c>
      <c r="L46" s="48">
        <f t="shared" si="6"/>
        <v>13183.2</v>
      </c>
      <c r="M46" s="49"/>
    </row>
    <row r="47" ht="35" customHeight="1" spans="1:13">
      <c r="A47" s="24">
        <v>44</v>
      </c>
      <c r="B47" s="29" t="s">
        <v>140</v>
      </c>
      <c r="C47" s="30" t="s">
        <v>141</v>
      </c>
      <c r="D47" s="129" t="s">
        <v>142</v>
      </c>
      <c r="E47" s="27">
        <v>3</v>
      </c>
      <c r="F47" s="27">
        <f t="shared" si="12"/>
        <v>13.428</v>
      </c>
      <c r="G47" s="27">
        <v>0</v>
      </c>
      <c r="H47" s="27">
        <v>5</v>
      </c>
      <c r="I47" s="27">
        <f t="shared" ref="I47:I52" si="15">F47+H47</f>
        <v>18.428</v>
      </c>
      <c r="J47" s="27">
        <f t="shared" si="5"/>
        <v>11793.92</v>
      </c>
      <c r="K47" s="34">
        <f t="shared" si="13"/>
        <v>300</v>
      </c>
      <c r="L47" s="48">
        <f t="shared" si="6"/>
        <v>11493.92</v>
      </c>
      <c r="M47" s="49"/>
    </row>
    <row r="48" ht="35" customHeight="1" spans="1:13">
      <c r="A48" s="24">
        <v>45</v>
      </c>
      <c r="B48" s="37" t="s">
        <v>143</v>
      </c>
      <c r="C48" s="25" t="s">
        <v>144</v>
      </c>
      <c r="D48" s="129" t="s">
        <v>145</v>
      </c>
      <c r="E48" s="27">
        <v>6</v>
      </c>
      <c r="F48" s="27">
        <f t="shared" si="12"/>
        <v>26.856</v>
      </c>
      <c r="G48" s="27">
        <v>3</v>
      </c>
      <c r="H48" s="27">
        <v>0</v>
      </c>
      <c r="I48" s="27">
        <f t="shared" si="14"/>
        <v>23.856</v>
      </c>
      <c r="J48" s="27">
        <f t="shared" si="5"/>
        <v>15267.84</v>
      </c>
      <c r="K48" s="34">
        <f t="shared" si="13"/>
        <v>600</v>
      </c>
      <c r="L48" s="48">
        <f t="shared" ref="L48:L79" si="16">J48-K48</f>
        <v>14667.84</v>
      </c>
      <c r="M48" s="49"/>
    </row>
    <row r="49" ht="35" customHeight="1" spans="1:13">
      <c r="A49" s="24">
        <v>46</v>
      </c>
      <c r="B49" s="21" t="s">
        <v>146</v>
      </c>
      <c r="C49" s="128" t="s">
        <v>147</v>
      </c>
      <c r="D49" s="129" t="s">
        <v>88</v>
      </c>
      <c r="E49" s="27">
        <v>3</v>
      </c>
      <c r="F49" s="27">
        <f t="shared" si="12"/>
        <v>13.428</v>
      </c>
      <c r="G49" s="27">
        <v>0</v>
      </c>
      <c r="H49" s="27">
        <v>6</v>
      </c>
      <c r="I49" s="27">
        <f t="shared" si="15"/>
        <v>19.428</v>
      </c>
      <c r="J49" s="27">
        <f t="shared" si="5"/>
        <v>12433.92</v>
      </c>
      <c r="K49" s="34">
        <f t="shared" si="13"/>
        <v>300</v>
      </c>
      <c r="L49" s="48">
        <f t="shared" si="16"/>
        <v>12133.92</v>
      </c>
      <c r="M49" s="49"/>
    </row>
    <row r="50" ht="35" customHeight="1" spans="1:13">
      <c r="A50" s="24">
        <v>47</v>
      </c>
      <c r="B50" s="21" t="s">
        <v>148</v>
      </c>
      <c r="C50" s="128" t="s">
        <v>149</v>
      </c>
      <c r="D50" s="129" t="s">
        <v>35</v>
      </c>
      <c r="E50" s="27">
        <v>3</v>
      </c>
      <c r="F50" s="27">
        <f t="shared" si="12"/>
        <v>13.428</v>
      </c>
      <c r="G50" s="27">
        <v>3</v>
      </c>
      <c r="H50" s="27">
        <v>0</v>
      </c>
      <c r="I50" s="27">
        <f t="shared" si="14"/>
        <v>10.428</v>
      </c>
      <c r="J50" s="27">
        <f t="shared" si="5"/>
        <v>6673.92</v>
      </c>
      <c r="K50" s="34">
        <f t="shared" si="13"/>
        <v>300</v>
      </c>
      <c r="L50" s="48">
        <f t="shared" si="16"/>
        <v>6373.92</v>
      </c>
      <c r="M50" s="49"/>
    </row>
    <row r="51" ht="35" customHeight="1" spans="1:13">
      <c r="A51" s="24">
        <v>48</v>
      </c>
      <c r="B51" s="21" t="s">
        <v>150</v>
      </c>
      <c r="C51" s="25" t="s">
        <v>151</v>
      </c>
      <c r="D51" s="129" t="s">
        <v>152</v>
      </c>
      <c r="E51" s="27">
        <v>6</v>
      </c>
      <c r="F51" s="27">
        <f t="shared" si="12"/>
        <v>26.856</v>
      </c>
      <c r="G51" s="27">
        <v>0</v>
      </c>
      <c r="H51" s="27">
        <v>2</v>
      </c>
      <c r="I51" s="27">
        <f t="shared" si="15"/>
        <v>28.856</v>
      </c>
      <c r="J51" s="27">
        <f t="shared" si="5"/>
        <v>18467.84</v>
      </c>
      <c r="K51" s="34">
        <f t="shared" si="13"/>
        <v>600</v>
      </c>
      <c r="L51" s="48">
        <f t="shared" si="16"/>
        <v>17867.84</v>
      </c>
      <c r="M51" s="49"/>
    </row>
    <row r="52" ht="35" customHeight="1" spans="1:13">
      <c r="A52" s="24">
        <v>49</v>
      </c>
      <c r="B52" s="21" t="s">
        <v>153</v>
      </c>
      <c r="C52" s="25" t="s">
        <v>154</v>
      </c>
      <c r="D52" s="129" t="s">
        <v>35</v>
      </c>
      <c r="E52" s="27">
        <v>1</v>
      </c>
      <c r="F52" s="27">
        <f t="shared" si="12"/>
        <v>4.476</v>
      </c>
      <c r="G52" s="27">
        <v>0</v>
      </c>
      <c r="H52" s="27">
        <v>6</v>
      </c>
      <c r="I52" s="27">
        <f t="shared" si="15"/>
        <v>10.476</v>
      </c>
      <c r="J52" s="27">
        <f t="shared" si="5"/>
        <v>6704.64</v>
      </c>
      <c r="K52" s="34">
        <f t="shared" si="13"/>
        <v>100</v>
      </c>
      <c r="L52" s="48">
        <f t="shared" si="16"/>
        <v>6604.64</v>
      </c>
      <c r="M52" s="49"/>
    </row>
    <row r="53" ht="35" customHeight="1" spans="1:13">
      <c r="A53" s="24">
        <v>50</v>
      </c>
      <c r="B53" s="21" t="s">
        <v>155</v>
      </c>
      <c r="C53" s="128" t="s">
        <v>156</v>
      </c>
      <c r="D53" s="129" t="s">
        <v>35</v>
      </c>
      <c r="E53" s="27">
        <v>4</v>
      </c>
      <c r="F53" s="27">
        <f t="shared" si="12"/>
        <v>17.904</v>
      </c>
      <c r="G53" s="27">
        <v>10</v>
      </c>
      <c r="H53" s="27">
        <v>0</v>
      </c>
      <c r="I53" s="27">
        <f>F53-G53</f>
        <v>7.904</v>
      </c>
      <c r="J53" s="27">
        <f t="shared" si="5"/>
        <v>5058.56</v>
      </c>
      <c r="K53" s="34">
        <f t="shared" si="13"/>
        <v>400</v>
      </c>
      <c r="L53" s="48">
        <f t="shared" si="16"/>
        <v>4658.56</v>
      </c>
      <c r="M53" s="49"/>
    </row>
    <row r="54" ht="35" customHeight="1" spans="1:13">
      <c r="A54" s="24">
        <v>51</v>
      </c>
      <c r="B54" s="21" t="s">
        <v>157</v>
      </c>
      <c r="C54" s="128" t="s">
        <v>158</v>
      </c>
      <c r="D54" s="129" t="s">
        <v>159</v>
      </c>
      <c r="E54" s="27">
        <v>4</v>
      </c>
      <c r="F54" s="27">
        <f t="shared" si="12"/>
        <v>17.904</v>
      </c>
      <c r="G54" s="27">
        <v>0</v>
      </c>
      <c r="H54" s="27">
        <v>5</v>
      </c>
      <c r="I54" s="27">
        <f t="shared" ref="I54:I56" si="17">F54+H54</f>
        <v>22.904</v>
      </c>
      <c r="J54" s="27">
        <f t="shared" si="5"/>
        <v>14658.56</v>
      </c>
      <c r="K54" s="34">
        <f t="shared" si="13"/>
        <v>400</v>
      </c>
      <c r="L54" s="48">
        <f t="shared" si="16"/>
        <v>14258.56</v>
      </c>
      <c r="M54" s="49"/>
    </row>
    <row r="55" ht="35" customHeight="1" spans="1:13">
      <c r="A55" s="24">
        <v>52</v>
      </c>
      <c r="B55" s="21" t="s">
        <v>39</v>
      </c>
      <c r="C55" s="128" t="s">
        <v>160</v>
      </c>
      <c r="D55" s="129" t="s">
        <v>161</v>
      </c>
      <c r="E55" s="27">
        <v>4</v>
      </c>
      <c r="F55" s="27">
        <f t="shared" si="12"/>
        <v>17.904</v>
      </c>
      <c r="G55" s="27">
        <v>0</v>
      </c>
      <c r="H55" s="27">
        <v>8</v>
      </c>
      <c r="I55" s="27">
        <f t="shared" si="17"/>
        <v>25.904</v>
      </c>
      <c r="J55" s="27">
        <f t="shared" si="5"/>
        <v>16578.56</v>
      </c>
      <c r="K55" s="34">
        <f t="shared" si="13"/>
        <v>400</v>
      </c>
      <c r="L55" s="48">
        <f t="shared" si="16"/>
        <v>16178.56</v>
      </c>
      <c r="M55" s="49"/>
    </row>
    <row r="56" ht="35" customHeight="1" spans="1:13">
      <c r="A56" s="24">
        <v>53</v>
      </c>
      <c r="B56" s="21" t="s">
        <v>162</v>
      </c>
      <c r="C56" s="128" t="s">
        <v>163</v>
      </c>
      <c r="D56" s="129" t="s">
        <v>164</v>
      </c>
      <c r="E56" s="27">
        <v>6</v>
      </c>
      <c r="F56" s="27">
        <f t="shared" si="12"/>
        <v>26.856</v>
      </c>
      <c r="G56" s="27">
        <v>0</v>
      </c>
      <c r="H56" s="27">
        <v>5</v>
      </c>
      <c r="I56" s="27">
        <f t="shared" si="17"/>
        <v>31.856</v>
      </c>
      <c r="J56" s="27">
        <f t="shared" si="5"/>
        <v>20387.84</v>
      </c>
      <c r="K56" s="34">
        <f t="shared" si="13"/>
        <v>600</v>
      </c>
      <c r="L56" s="48">
        <f t="shared" si="16"/>
        <v>19787.84</v>
      </c>
      <c r="M56" s="49"/>
    </row>
    <row r="57" ht="35" customHeight="1" spans="1:13">
      <c r="A57" s="24">
        <v>54</v>
      </c>
      <c r="B57" s="21" t="s">
        <v>165</v>
      </c>
      <c r="C57" s="128" t="s">
        <v>166</v>
      </c>
      <c r="D57" s="129" t="s">
        <v>167</v>
      </c>
      <c r="E57" s="27">
        <v>4</v>
      </c>
      <c r="F57" s="27">
        <f t="shared" si="12"/>
        <v>17.904</v>
      </c>
      <c r="G57" s="27">
        <v>6</v>
      </c>
      <c r="H57" s="27">
        <v>0</v>
      </c>
      <c r="I57" s="27">
        <f>F57-G57</f>
        <v>11.904</v>
      </c>
      <c r="J57" s="27">
        <f t="shared" si="5"/>
        <v>7618.56</v>
      </c>
      <c r="K57" s="34">
        <f t="shared" si="13"/>
        <v>400</v>
      </c>
      <c r="L57" s="48">
        <f t="shared" si="16"/>
        <v>7218.56</v>
      </c>
      <c r="M57" s="49"/>
    </row>
    <row r="58" ht="35" customHeight="1" spans="1:13">
      <c r="A58" s="24">
        <v>55</v>
      </c>
      <c r="B58" s="21" t="s">
        <v>168</v>
      </c>
      <c r="C58" s="128" t="s">
        <v>169</v>
      </c>
      <c r="D58" s="129" t="s">
        <v>23</v>
      </c>
      <c r="E58" s="27">
        <v>3</v>
      </c>
      <c r="F58" s="27">
        <f t="shared" si="12"/>
        <v>13.428</v>
      </c>
      <c r="G58" s="27">
        <v>0</v>
      </c>
      <c r="H58" s="27">
        <v>0</v>
      </c>
      <c r="I58" s="27">
        <f t="shared" ref="I58:I61" si="18">F58+H58</f>
        <v>13.428</v>
      </c>
      <c r="J58" s="27">
        <f t="shared" si="5"/>
        <v>8593.92</v>
      </c>
      <c r="K58" s="34">
        <f t="shared" si="13"/>
        <v>300</v>
      </c>
      <c r="L58" s="48">
        <f t="shared" si="16"/>
        <v>8293.92</v>
      </c>
      <c r="M58" s="49"/>
    </row>
    <row r="59" ht="35" customHeight="1" spans="1:13">
      <c r="A59" s="24">
        <v>56</v>
      </c>
      <c r="B59" s="21" t="s">
        <v>170</v>
      </c>
      <c r="C59" s="128" t="s">
        <v>171</v>
      </c>
      <c r="D59" s="129" t="s">
        <v>23</v>
      </c>
      <c r="E59" s="27">
        <v>2</v>
      </c>
      <c r="F59" s="27">
        <f t="shared" si="12"/>
        <v>8.952</v>
      </c>
      <c r="G59" s="27">
        <v>0</v>
      </c>
      <c r="H59" s="27">
        <v>0</v>
      </c>
      <c r="I59" s="27">
        <f t="shared" si="18"/>
        <v>8.952</v>
      </c>
      <c r="J59" s="27">
        <f t="shared" si="5"/>
        <v>5729.28</v>
      </c>
      <c r="K59" s="34">
        <f t="shared" si="13"/>
        <v>200</v>
      </c>
      <c r="L59" s="48">
        <f t="shared" si="16"/>
        <v>5529.28</v>
      </c>
      <c r="M59" s="49"/>
    </row>
    <row r="60" ht="35" customHeight="1" spans="1:13">
      <c r="A60" s="24">
        <v>57</v>
      </c>
      <c r="B60" s="29" t="s">
        <v>172</v>
      </c>
      <c r="C60" s="30" t="s">
        <v>173</v>
      </c>
      <c r="D60" s="129" t="s">
        <v>35</v>
      </c>
      <c r="E60" s="27">
        <v>5</v>
      </c>
      <c r="F60" s="27">
        <f t="shared" si="12"/>
        <v>22.38</v>
      </c>
      <c r="G60" s="27">
        <v>0</v>
      </c>
      <c r="H60" s="27">
        <v>8</v>
      </c>
      <c r="I60" s="27">
        <f t="shared" si="18"/>
        <v>30.38</v>
      </c>
      <c r="J60" s="27">
        <f t="shared" si="5"/>
        <v>19443.2</v>
      </c>
      <c r="K60" s="34">
        <f t="shared" si="13"/>
        <v>500</v>
      </c>
      <c r="L60" s="48">
        <f t="shared" si="16"/>
        <v>18943.2</v>
      </c>
      <c r="M60" s="49"/>
    </row>
    <row r="61" ht="35" customHeight="1" spans="1:13">
      <c r="A61" s="24">
        <v>58</v>
      </c>
      <c r="B61" s="21" t="s">
        <v>174</v>
      </c>
      <c r="C61" s="128" t="s">
        <v>175</v>
      </c>
      <c r="D61" s="129" t="s">
        <v>176</v>
      </c>
      <c r="E61" s="27">
        <v>2</v>
      </c>
      <c r="F61" s="27">
        <f t="shared" si="12"/>
        <v>8.952</v>
      </c>
      <c r="G61" s="27">
        <v>0</v>
      </c>
      <c r="H61" s="27">
        <v>3</v>
      </c>
      <c r="I61" s="27">
        <f t="shared" si="18"/>
        <v>11.952</v>
      </c>
      <c r="J61" s="27">
        <f t="shared" si="5"/>
        <v>7649.28</v>
      </c>
      <c r="K61" s="34">
        <v>600</v>
      </c>
      <c r="L61" s="48">
        <f t="shared" si="16"/>
        <v>7049.28</v>
      </c>
      <c r="M61" s="49"/>
    </row>
    <row r="62" ht="35" customHeight="1" spans="1:13">
      <c r="A62" s="24">
        <v>59</v>
      </c>
      <c r="B62" s="21" t="s">
        <v>177</v>
      </c>
      <c r="C62" s="25" t="s">
        <v>178</v>
      </c>
      <c r="D62" s="129" t="s">
        <v>179</v>
      </c>
      <c r="E62" s="27">
        <v>5</v>
      </c>
      <c r="F62" s="27">
        <f t="shared" si="12"/>
        <v>22.38</v>
      </c>
      <c r="G62" s="27">
        <v>4</v>
      </c>
      <c r="H62" s="27">
        <v>0</v>
      </c>
      <c r="I62" s="27">
        <f t="shared" ref="I62:I68" si="19">F62-G62</f>
        <v>18.38</v>
      </c>
      <c r="J62" s="27">
        <f t="shared" si="5"/>
        <v>11763.2</v>
      </c>
      <c r="K62" s="34">
        <f t="shared" ref="K62:K64" si="20">E62*100</f>
        <v>500</v>
      </c>
      <c r="L62" s="48">
        <f t="shared" si="16"/>
        <v>11263.2</v>
      </c>
      <c r="M62" s="49"/>
    </row>
    <row r="63" ht="35" customHeight="1" spans="1:13">
      <c r="A63" s="24">
        <v>60</v>
      </c>
      <c r="B63" s="21" t="s">
        <v>180</v>
      </c>
      <c r="C63" s="128" t="s">
        <v>181</v>
      </c>
      <c r="D63" s="129" t="s">
        <v>182</v>
      </c>
      <c r="E63" s="27">
        <v>6</v>
      </c>
      <c r="F63" s="27">
        <f t="shared" si="12"/>
        <v>26.856</v>
      </c>
      <c r="G63" s="27">
        <v>0</v>
      </c>
      <c r="H63" s="27">
        <v>3</v>
      </c>
      <c r="I63" s="27">
        <f t="shared" ref="I63:I66" si="21">F63+H63</f>
        <v>29.856</v>
      </c>
      <c r="J63" s="27">
        <f t="shared" si="5"/>
        <v>19107.84</v>
      </c>
      <c r="K63" s="34">
        <f t="shared" si="20"/>
        <v>600</v>
      </c>
      <c r="L63" s="48">
        <f t="shared" si="16"/>
        <v>18507.84</v>
      </c>
      <c r="M63" s="49"/>
    </row>
    <row r="64" ht="35" customHeight="1" spans="1:13">
      <c r="A64" s="24">
        <v>61</v>
      </c>
      <c r="B64" s="21" t="s">
        <v>183</v>
      </c>
      <c r="C64" s="128" t="s">
        <v>184</v>
      </c>
      <c r="D64" s="129" t="s">
        <v>185</v>
      </c>
      <c r="E64" s="27">
        <v>3</v>
      </c>
      <c r="F64" s="27">
        <f t="shared" si="12"/>
        <v>13.428</v>
      </c>
      <c r="G64" s="27">
        <v>0</v>
      </c>
      <c r="H64" s="27">
        <v>1</v>
      </c>
      <c r="I64" s="27">
        <f t="shared" si="21"/>
        <v>14.428</v>
      </c>
      <c r="J64" s="27">
        <f t="shared" si="5"/>
        <v>9233.92</v>
      </c>
      <c r="K64" s="34">
        <f t="shared" si="20"/>
        <v>300</v>
      </c>
      <c r="L64" s="48">
        <f t="shared" si="16"/>
        <v>8933.92</v>
      </c>
      <c r="M64" s="49"/>
    </row>
    <row r="65" ht="35" customHeight="1" spans="1:13">
      <c r="A65" s="24">
        <v>62</v>
      </c>
      <c r="B65" s="21" t="s">
        <v>186</v>
      </c>
      <c r="C65" s="25" t="s">
        <v>187</v>
      </c>
      <c r="D65" s="129" t="s">
        <v>188</v>
      </c>
      <c r="E65" s="27">
        <v>2</v>
      </c>
      <c r="F65" s="27">
        <f t="shared" si="12"/>
        <v>8.952</v>
      </c>
      <c r="G65" s="27">
        <v>5</v>
      </c>
      <c r="H65" s="27">
        <v>0</v>
      </c>
      <c r="I65" s="27">
        <f t="shared" si="19"/>
        <v>3.952</v>
      </c>
      <c r="J65" s="27">
        <f t="shared" si="5"/>
        <v>2529.28</v>
      </c>
      <c r="K65" s="34">
        <v>800</v>
      </c>
      <c r="L65" s="48">
        <f t="shared" si="16"/>
        <v>1729.28</v>
      </c>
      <c r="M65" s="49"/>
    </row>
    <row r="66" ht="35" customHeight="1" spans="1:13">
      <c r="A66" s="24">
        <v>63</v>
      </c>
      <c r="B66" s="21" t="s">
        <v>189</v>
      </c>
      <c r="C66" s="128" t="s">
        <v>190</v>
      </c>
      <c r="D66" s="129" t="s">
        <v>191</v>
      </c>
      <c r="E66" s="27">
        <v>1</v>
      </c>
      <c r="F66" s="27">
        <f t="shared" si="12"/>
        <v>4.476</v>
      </c>
      <c r="G66" s="27">
        <v>0</v>
      </c>
      <c r="H66" s="27">
        <v>0</v>
      </c>
      <c r="I66" s="27">
        <f t="shared" si="21"/>
        <v>4.476</v>
      </c>
      <c r="J66" s="27">
        <f t="shared" si="5"/>
        <v>2864.64</v>
      </c>
      <c r="K66" s="34">
        <f t="shared" ref="K66:K68" si="22">E66*100</f>
        <v>100</v>
      </c>
      <c r="L66" s="48">
        <f t="shared" si="16"/>
        <v>2764.64</v>
      </c>
      <c r="M66" s="49"/>
    </row>
    <row r="67" ht="35" customHeight="1" spans="1:13">
      <c r="A67" s="24">
        <v>64</v>
      </c>
      <c r="B67" s="37" t="s">
        <v>192</v>
      </c>
      <c r="C67" s="128" t="s">
        <v>193</v>
      </c>
      <c r="D67" s="129" t="s">
        <v>194</v>
      </c>
      <c r="E67" s="27">
        <v>5</v>
      </c>
      <c r="F67" s="27">
        <f t="shared" si="12"/>
        <v>22.38</v>
      </c>
      <c r="G67" s="27">
        <v>8</v>
      </c>
      <c r="H67" s="27">
        <v>0</v>
      </c>
      <c r="I67" s="27">
        <f t="shared" si="19"/>
        <v>14.38</v>
      </c>
      <c r="J67" s="27">
        <f t="shared" si="5"/>
        <v>9203.2</v>
      </c>
      <c r="K67" s="34">
        <f t="shared" si="22"/>
        <v>500</v>
      </c>
      <c r="L67" s="48">
        <f t="shared" si="16"/>
        <v>8703.2</v>
      </c>
      <c r="M67" s="49"/>
    </row>
    <row r="68" ht="35" customHeight="1" spans="1:13">
      <c r="A68" s="24">
        <v>65</v>
      </c>
      <c r="B68" s="21" t="s">
        <v>195</v>
      </c>
      <c r="C68" s="128" t="s">
        <v>196</v>
      </c>
      <c r="D68" s="129" t="s">
        <v>197</v>
      </c>
      <c r="E68" s="27">
        <v>3</v>
      </c>
      <c r="F68" s="27">
        <f t="shared" si="12"/>
        <v>13.428</v>
      </c>
      <c r="G68" s="27">
        <v>6</v>
      </c>
      <c r="H68" s="27">
        <v>0</v>
      </c>
      <c r="I68" s="27">
        <f t="shared" si="19"/>
        <v>7.428</v>
      </c>
      <c r="J68" s="27">
        <f t="shared" si="5"/>
        <v>4753.92</v>
      </c>
      <c r="K68" s="34">
        <f t="shared" si="22"/>
        <v>300</v>
      </c>
      <c r="L68" s="48">
        <f t="shared" si="16"/>
        <v>4453.92</v>
      </c>
      <c r="M68" s="49"/>
    </row>
    <row r="69" s="3" customFormat="1" ht="35" customHeight="1" spans="1:13">
      <c r="A69" s="24">
        <v>66</v>
      </c>
      <c r="B69" s="50" t="s">
        <v>198</v>
      </c>
      <c r="C69" s="134" t="s">
        <v>199</v>
      </c>
      <c r="D69" s="133" t="s">
        <v>200</v>
      </c>
      <c r="E69" s="34">
        <v>3</v>
      </c>
      <c r="F69" s="27">
        <f t="shared" ref="F69:F95" si="23">E69*4.476</f>
        <v>13.428</v>
      </c>
      <c r="G69" s="34">
        <v>0</v>
      </c>
      <c r="H69" s="34">
        <v>6</v>
      </c>
      <c r="I69" s="27">
        <f t="shared" ref="I69:I74" si="24">F69+H69</f>
        <v>19.428</v>
      </c>
      <c r="J69" s="27">
        <f t="shared" ref="J69:J94" si="25">I69*640</f>
        <v>12433.92</v>
      </c>
      <c r="K69" s="34">
        <v>900</v>
      </c>
      <c r="L69" s="48">
        <f t="shared" si="16"/>
        <v>11533.92</v>
      </c>
      <c r="M69" s="68"/>
    </row>
    <row r="70" s="4" customFormat="1" ht="35" customHeight="1" spans="1:13">
      <c r="A70" s="24">
        <v>67</v>
      </c>
      <c r="B70" s="52" t="s">
        <v>201</v>
      </c>
      <c r="C70" s="135" t="s">
        <v>202</v>
      </c>
      <c r="D70" s="136" t="s">
        <v>131</v>
      </c>
      <c r="E70" s="34">
        <v>4</v>
      </c>
      <c r="F70" s="27">
        <f t="shared" si="23"/>
        <v>17.904</v>
      </c>
      <c r="G70" s="34">
        <v>7</v>
      </c>
      <c r="H70" s="34">
        <v>0</v>
      </c>
      <c r="I70" s="27">
        <f>F70-G70</f>
        <v>10.904</v>
      </c>
      <c r="J70" s="27">
        <f t="shared" si="25"/>
        <v>6978.56</v>
      </c>
      <c r="K70" s="34">
        <f t="shared" ref="K70:K73" si="26">E70*100</f>
        <v>400</v>
      </c>
      <c r="L70" s="48">
        <f t="shared" si="16"/>
        <v>6578.56</v>
      </c>
      <c r="M70" s="69"/>
    </row>
    <row r="71" ht="35" customHeight="1" spans="1:13">
      <c r="A71" s="24">
        <v>68</v>
      </c>
      <c r="B71" s="21" t="s">
        <v>203</v>
      </c>
      <c r="C71" s="128" t="s">
        <v>204</v>
      </c>
      <c r="D71" s="129" t="s">
        <v>205</v>
      </c>
      <c r="E71" s="27">
        <v>3</v>
      </c>
      <c r="F71" s="27">
        <f t="shared" si="23"/>
        <v>13.428</v>
      </c>
      <c r="G71" s="27">
        <v>0</v>
      </c>
      <c r="H71" s="27">
        <v>0</v>
      </c>
      <c r="I71" s="27">
        <f t="shared" si="24"/>
        <v>13.428</v>
      </c>
      <c r="J71" s="27">
        <f t="shared" si="25"/>
        <v>8593.92</v>
      </c>
      <c r="K71" s="34">
        <v>2900</v>
      </c>
      <c r="L71" s="48">
        <f t="shared" si="16"/>
        <v>5693.92</v>
      </c>
      <c r="M71" s="49"/>
    </row>
    <row r="72" ht="35" customHeight="1" spans="1:13">
      <c r="A72" s="24">
        <v>69</v>
      </c>
      <c r="B72" s="21" t="s">
        <v>206</v>
      </c>
      <c r="C72" s="128" t="s">
        <v>207</v>
      </c>
      <c r="D72" s="129" t="s">
        <v>208</v>
      </c>
      <c r="E72" s="27">
        <v>3</v>
      </c>
      <c r="F72" s="27">
        <f t="shared" si="23"/>
        <v>13.428</v>
      </c>
      <c r="G72" s="27">
        <v>0</v>
      </c>
      <c r="H72" s="27">
        <v>8</v>
      </c>
      <c r="I72" s="27">
        <f t="shared" si="24"/>
        <v>21.428</v>
      </c>
      <c r="J72" s="27">
        <f t="shared" si="25"/>
        <v>13713.92</v>
      </c>
      <c r="K72" s="34">
        <f t="shared" si="26"/>
        <v>300</v>
      </c>
      <c r="L72" s="48">
        <f t="shared" si="16"/>
        <v>13413.92</v>
      </c>
      <c r="M72" s="49"/>
    </row>
    <row r="73" ht="35" customHeight="1" spans="1:13">
      <c r="A73" s="24">
        <v>70</v>
      </c>
      <c r="B73" s="21" t="s">
        <v>209</v>
      </c>
      <c r="C73" s="128" t="s">
        <v>210</v>
      </c>
      <c r="D73" s="129" t="s">
        <v>211</v>
      </c>
      <c r="E73" s="27">
        <v>3</v>
      </c>
      <c r="F73" s="27">
        <f t="shared" si="23"/>
        <v>13.428</v>
      </c>
      <c r="G73" s="27">
        <v>0</v>
      </c>
      <c r="H73" s="27">
        <v>10</v>
      </c>
      <c r="I73" s="27">
        <f t="shared" si="24"/>
        <v>23.428</v>
      </c>
      <c r="J73" s="27">
        <f t="shared" si="25"/>
        <v>14993.92</v>
      </c>
      <c r="K73" s="34">
        <f t="shared" si="26"/>
        <v>300</v>
      </c>
      <c r="L73" s="48">
        <f t="shared" si="16"/>
        <v>14693.92</v>
      </c>
      <c r="M73" s="49"/>
    </row>
    <row r="74" ht="35" customHeight="1" spans="1:13">
      <c r="A74" s="24">
        <v>71</v>
      </c>
      <c r="B74" s="21" t="s">
        <v>212</v>
      </c>
      <c r="C74" s="128" t="s">
        <v>213</v>
      </c>
      <c r="D74" s="129" t="s">
        <v>214</v>
      </c>
      <c r="E74" s="27">
        <v>6</v>
      </c>
      <c r="F74" s="27">
        <f t="shared" si="23"/>
        <v>26.856</v>
      </c>
      <c r="G74" s="27">
        <v>0</v>
      </c>
      <c r="H74" s="27">
        <v>8</v>
      </c>
      <c r="I74" s="27">
        <f t="shared" si="24"/>
        <v>34.856</v>
      </c>
      <c r="J74" s="27">
        <f t="shared" si="25"/>
        <v>22307.84</v>
      </c>
      <c r="K74" s="34">
        <v>2600</v>
      </c>
      <c r="L74" s="48">
        <f t="shared" si="16"/>
        <v>19707.84</v>
      </c>
      <c r="M74" s="49"/>
    </row>
    <row r="75" ht="35" customHeight="1" spans="1:13">
      <c r="A75" s="24">
        <v>72</v>
      </c>
      <c r="B75" s="21" t="s">
        <v>215</v>
      </c>
      <c r="C75" s="128" t="s">
        <v>216</v>
      </c>
      <c r="D75" s="129" t="s">
        <v>217</v>
      </c>
      <c r="E75" s="27">
        <v>3</v>
      </c>
      <c r="F75" s="27">
        <f t="shared" si="23"/>
        <v>13.428</v>
      </c>
      <c r="G75" s="27">
        <v>3</v>
      </c>
      <c r="H75" s="27">
        <v>0</v>
      </c>
      <c r="I75" s="27">
        <f>F75-G75</f>
        <v>10.428</v>
      </c>
      <c r="J75" s="27">
        <f t="shared" si="25"/>
        <v>6673.92</v>
      </c>
      <c r="K75" s="34">
        <f t="shared" ref="K75:K77" si="27">E75*100</f>
        <v>300</v>
      </c>
      <c r="L75" s="48">
        <f t="shared" si="16"/>
        <v>6373.92</v>
      </c>
      <c r="M75" s="49"/>
    </row>
    <row r="76" ht="35" customHeight="1" spans="1:13">
      <c r="A76" s="24">
        <v>73</v>
      </c>
      <c r="B76" s="21" t="s">
        <v>218</v>
      </c>
      <c r="C76" s="128" t="s">
        <v>219</v>
      </c>
      <c r="D76" s="129" t="s">
        <v>220</v>
      </c>
      <c r="E76" s="27">
        <v>4</v>
      </c>
      <c r="F76" s="27">
        <f t="shared" si="23"/>
        <v>17.904</v>
      </c>
      <c r="G76" s="27">
        <v>0</v>
      </c>
      <c r="H76" s="27">
        <v>4</v>
      </c>
      <c r="I76" s="27">
        <f t="shared" ref="I76:I94" si="28">F76+H76</f>
        <v>21.904</v>
      </c>
      <c r="J76" s="27">
        <f t="shared" si="25"/>
        <v>14018.56</v>
      </c>
      <c r="K76" s="34">
        <f t="shared" si="27"/>
        <v>400</v>
      </c>
      <c r="L76" s="48">
        <f t="shared" si="16"/>
        <v>13618.56</v>
      </c>
      <c r="M76" s="49"/>
    </row>
    <row r="77" ht="35" customHeight="1" spans="1:13">
      <c r="A77" s="24">
        <v>74</v>
      </c>
      <c r="B77" s="37" t="s">
        <v>221</v>
      </c>
      <c r="C77" s="128" t="s">
        <v>222</v>
      </c>
      <c r="D77" s="129" t="s">
        <v>223</v>
      </c>
      <c r="E77" s="27">
        <v>3</v>
      </c>
      <c r="F77" s="27">
        <f t="shared" si="23"/>
        <v>13.428</v>
      </c>
      <c r="G77" s="27">
        <v>0</v>
      </c>
      <c r="H77" s="27">
        <v>4</v>
      </c>
      <c r="I77" s="27">
        <f t="shared" si="28"/>
        <v>17.428</v>
      </c>
      <c r="J77" s="27">
        <f t="shared" si="25"/>
        <v>11153.92</v>
      </c>
      <c r="K77" s="34">
        <f t="shared" si="27"/>
        <v>300</v>
      </c>
      <c r="L77" s="48">
        <f t="shared" si="16"/>
        <v>10853.92</v>
      </c>
      <c r="M77" s="49"/>
    </row>
    <row r="78" ht="35" customHeight="1" spans="1:13">
      <c r="A78" s="24">
        <v>75</v>
      </c>
      <c r="B78" s="21" t="s">
        <v>224</v>
      </c>
      <c r="C78" s="128" t="s">
        <v>225</v>
      </c>
      <c r="D78" s="129" t="s">
        <v>226</v>
      </c>
      <c r="E78" s="27">
        <v>5</v>
      </c>
      <c r="F78" s="27">
        <f t="shared" si="23"/>
        <v>22.38</v>
      </c>
      <c r="G78" s="27">
        <v>0</v>
      </c>
      <c r="H78" s="27">
        <v>8</v>
      </c>
      <c r="I78" s="27">
        <f t="shared" si="28"/>
        <v>30.38</v>
      </c>
      <c r="J78" s="27">
        <f t="shared" si="25"/>
        <v>19443.2</v>
      </c>
      <c r="K78" s="34">
        <v>2300</v>
      </c>
      <c r="L78" s="48">
        <f t="shared" si="16"/>
        <v>17143.2</v>
      </c>
      <c r="M78" s="49"/>
    </row>
    <row r="79" ht="35" customHeight="1" spans="1:13">
      <c r="A79" s="24">
        <v>76</v>
      </c>
      <c r="B79" s="29" t="s">
        <v>227</v>
      </c>
      <c r="C79" s="30" t="s">
        <v>228</v>
      </c>
      <c r="D79" s="129" t="s">
        <v>38</v>
      </c>
      <c r="E79" s="27">
        <v>3</v>
      </c>
      <c r="F79" s="27">
        <f t="shared" si="23"/>
        <v>13.428</v>
      </c>
      <c r="G79" s="27">
        <v>0</v>
      </c>
      <c r="H79" s="27">
        <v>5</v>
      </c>
      <c r="I79" s="27">
        <f t="shared" si="28"/>
        <v>18.428</v>
      </c>
      <c r="J79" s="27">
        <f t="shared" si="25"/>
        <v>11793.92</v>
      </c>
      <c r="K79" s="34">
        <f t="shared" ref="K79:K83" si="29">E79*100</f>
        <v>300</v>
      </c>
      <c r="L79" s="48">
        <f t="shared" si="16"/>
        <v>11493.92</v>
      </c>
      <c r="M79" s="49"/>
    </row>
    <row r="80" ht="35" customHeight="1" spans="1:13">
      <c r="A80" s="24">
        <v>77</v>
      </c>
      <c r="B80" s="21" t="s">
        <v>229</v>
      </c>
      <c r="C80" s="128" t="s">
        <v>230</v>
      </c>
      <c r="D80" s="129" t="s">
        <v>231</v>
      </c>
      <c r="E80" s="27">
        <v>5</v>
      </c>
      <c r="F80" s="27">
        <f t="shared" si="23"/>
        <v>22.38</v>
      </c>
      <c r="G80" s="27">
        <v>0</v>
      </c>
      <c r="H80" s="27">
        <v>6</v>
      </c>
      <c r="I80" s="27">
        <f t="shared" si="28"/>
        <v>28.38</v>
      </c>
      <c r="J80" s="27">
        <f t="shared" si="25"/>
        <v>18163.2</v>
      </c>
      <c r="K80" s="34">
        <f t="shared" si="29"/>
        <v>500</v>
      </c>
      <c r="L80" s="48">
        <f t="shared" ref="L80:L95" si="30">J80-K80</f>
        <v>17663.2</v>
      </c>
      <c r="M80" s="49"/>
    </row>
    <row r="81" ht="35" customHeight="1" spans="1:13">
      <c r="A81" s="24">
        <v>78</v>
      </c>
      <c r="B81" s="21" t="s">
        <v>232</v>
      </c>
      <c r="C81" s="128" t="s">
        <v>233</v>
      </c>
      <c r="D81" s="129" t="s">
        <v>234</v>
      </c>
      <c r="E81" s="27">
        <v>4</v>
      </c>
      <c r="F81" s="27">
        <f t="shared" si="23"/>
        <v>17.904</v>
      </c>
      <c r="G81" s="27">
        <v>0</v>
      </c>
      <c r="H81" s="27">
        <v>1</v>
      </c>
      <c r="I81" s="27">
        <f t="shared" si="28"/>
        <v>18.904</v>
      </c>
      <c r="J81" s="27">
        <f t="shared" si="25"/>
        <v>12098.56</v>
      </c>
      <c r="K81" s="34">
        <v>1000</v>
      </c>
      <c r="L81" s="48">
        <f t="shared" si="30"/>
        <v>11098.56</v>
      </c>
      <c r="M81" s="49"/>
    </row>
    <row r="82" ht="35" customHeight="1" spans="1:13">
      <c r="A82" s="24">
        <v>79</v>
      </c>
      <c r="B82" s="21" t="s">
        <v>235</v>
      </c>
      <c r="C82" s="128" t="s">
        <v>236</v>
      </c>
      <c r="D82" s="129" t="s">
        <v>237</v>
      </c>
      <c r="E82" s="27">
        <v>3</v>
      </c>
      <c r="F82" s="27">
        <f t="shared" si="23"/>
        <v>13.428</v>
      </c>
      <c r="G82" s="27">
        <v>0</v>
      </c>
      <c r="H82" s="27">
        <v>9</v>
      </c>
      <c r="I82" s="27">
        <f t="shared" si="28"/>
        <v>22.428</v>
      </c>
      <c r="J82" s="27">
        <f t="shared" si="25"/>
        <v>14353.92</v>
      </c>
      <c r="K82" s="34">
        <f t="shared" si="29"/>
        <v>300</v>
      </c>
      <c r="L82" s="48">
        <f t="shared" si="30"/>
        <v>14053.92</v>
      </c>
      <c r="M82" s="49"/>
    </row>
    <row r="83" ht="35" customHeight="1" spans="1:13">
      <c r="A83" s="24">
        <v>80</v>
      </c>
      <c r="B83" s="21" t="s">
        <v>238</v>
      </c>
      <c r="C83" s="128" t="s">
        <v>239</v>
      </c>
      <c r="D83" s="129" t="s">
        <v>240</v>
      </c>
      <c r="E83" s="27">
        <v>4</v>
      </c>
      <c r="F83" s="27">
        <f t="shared" si="23"/>
        <v>17.904</v>
      </c>
      <c r="G83" s="27">
        <v>0</v>
      </c>
      <c r="H83" s="27">
        <v>9</v>
      </c>
      <c r="I83" s="27">
        <f t="shared" si="28"/>
        <v>26.904</v>
      </c>
      <c r="J83" s="27">
        <f t="shared" si="25"/>
        <v>17218.56</v>
      </c>
      <c r="K83" s="34">
        <f t="shared" si="29"/>
        <v>400</v>
      </c>
      <c r="L83" s="48">
        <f t="shared" si="30"/>
        <v>16818.56</v>
      </c>
      <c r="M83" s="49"/>
    </row>
    <row r="84" ht="35" customHeight="1" spans="1:13">
      <c r="A84" s="24">
        <v>81</v>
      </c>
      <c r="B84" s="29" t="s">
        <v>241</v>
      </c>
      <c r="C84" s="30" t="s">
        <v>242</v>
      </c>
      <c r="D84" s="129" t="s">
        <v>243</v>
      </c>
      <c r="E84" s="27">
        <v>6</v>
      </c>
      <c r="F84" s="27">
        <f t="shared" si="23"/>
        <v>26.856</v>
      </c>
      <c r="G84" s="27">
        <v>0</v>
      </c>
      <c r="H84" s="27">
        <v>6</v>
      </c>
      <c r="I84" s="27">
        <f t="shared" si="28"/>
        <v>32.856</v>
      </c>
      <c r="J84" s="27">
        <f t="shared" si="25"/>
        <v>21027.84</v>
      </c>
      <c r="K84" s="34">
        <v>760</v>
      </c>
      <c r="L84" s="48">
        <f t="shared" si="30"/>
        <v>20267.84</v>
      </c>
      <c r="M84" s="49"/>
    </row>
    <row r="85" ht="35" customHeight="1" spans="1:13">
      <c r="A85" s="24">
        <v>82</v>
      </c>
      <c r="B85" s="37" t="s">
        <v>244</v>
      </c>
      <c r="C85" s="128" t="s">
        <v>245</v>
      </c>
      <c r="D85" s="129" t="s">
        <v>246</v>
      </c>
      <c r="E85" s="27">
        <v>3</v>
      </c>
      <c r="F85" s="27">
        <f t="shared" si="23"/>
        <v>13.428</v>
      </c>
      <c r="G85" s="27">
        <v>0</v>
      </c>
      <c r="H85" s="27">
        <v>4</v>
      </c>
      <c r="I85" s="27">
        <f t="shared" si="28"/>
        <v>17.428</v>
      </c>
      <c r="J85" s="27">
        <f t="shared" si="25"/>
        <v>11153.92</v>
      </c>
      <c r="K85" s="34">
        <f t="shared" ref="K85:K94" si="31">E85*100</f>
        <v>300</v>
      </c>
      <c r="L85" s="48">
        <f t="shared" si="30"/>
        <v>10853.92</v>
      </c>
      <c r="M85" s="49"/>
    </row>
    <row r="86" ht="35" customHeight="1" spans="1:13">
      <c r="A86" s="24">
        <v>83</v>
      </c>
      <c r="B86" s="21" t="s">
        <v>247</v>
      </c>
      <c r="C86" s="128" t="s">
        <v>248</v>
      </c>
      <c r="D86" s="129" t="s">
        <v>249</v>
      </c>
      <c r="E86" s="27">
        <v>1</v>
      </c>
      <c r="F86" s="27">
        <f t="shared" si="23"/>
        <v>4.476</v>
      </c>
      <c r="G86" s="27">
        <v>0</v>
      </c>
      <c r="H86" s="27">
        <v>0</v>
      </c>
      <c r="I86" s="27">
        <f t="shared" si="28"/>
        <v>4.476</v>
      </c>
      <c r="J86" s="27">
        <f t="shared" si="25"/>
        <v>2864.64</v>
      </c>
      <c r="K86" s="34">
        <f t="shared" si="31"/>
        <v>100</v>
      </c>
      <c r="L86" s="48">
        <f t="shared" si="30"/>
        <v>2764.64</v>
      </c>
      <c r="M86" s="49"/>
    </row>
    <row r="87" ht="35" customHeight="1" spans="1:13">
      <c r="A87" s="24">
        <v>84</v>
      </c>
      <c r="B87" s="29" t="s">
        <v>250</v>
      </c>
      <c r="C87" s="30" t="s">
        <v>251</v>
      </c>
      <c r="D87" s="129" t="s">
        <v>252</v>
      </c>
      <c r="E87" s="27">
        <v>1</v>
      </c>
      <c r="F87" s="27">
        <f t="shared" si="23"/>
        <v>4.476</v>
      </c>
      <c r="G87" s="27">
        <v>0</v>
      </c>
      <c r="H87" s="27">
        <v>0</v>
      </c>
      <c r="I87" s="27">
        <f t="shared" si="28"/>
        <v>4.476</v>
      </c>
      <c r="J87" s="27">
        <f t="shared" si="25"/>
        <v>2864.64</v>
      </c>
      <c r="K87" s="34">
        <f t="shared" si="31"/>
        <v>100</v>
      </c>
      <c r="L87" s="48">
        <f t="shared" si="30"/>
        <v>2764.64</v>
      </c>
      <c r="M87" s="49"/>
    </row>
    <row r="88" ht="35" customHeight="1" spans="1:13">
      <c r="A88" s="24">
        <v>85</v>
      </c>
      <c r="B88" s="21" t="s">
        <v>253</v>
      </c>
      <c r="C88" s="128" t="s">
        <v>254</v>
      </c>
      <c r="D88" s="130" t="s">
        <v>303</v>
      </c>
      <c r="E88" s="27">
        <v>2</v>
      </c>
      <c r="F88" s="27">
        <f t="shared" si="23"/>
        <v>8.952</v>
      </c>
      <c r="G88" s="27">
        <v>0</v>
      </c>
      <c r="H88" s="27">
        <v>0</v>
      </c>
      <c r="I88" s="27">
        <f t="shared" si="28"/>
        <v>8.952</v>
      </c>
      <c r="J88" s="27">
        <f t="shared" si="25"/>
        <v>5729.28</v>
      </c>
      <c r="K88" s="34">
        <f t="shared" si="31"/>
        <v>200</v>
      </c>
      <c r="L88" s="48">
        <f t="shared" si="30"/>
        <v>5529.28</v>
      </c>
      <c r="M88" s="49"/>
    </row>
    <row r="89" ht="35" customHeight="1" spans="1:13">
      <c r="A89" s="24">
        <v>86</v>
      </c>
      <c r="B89" s="21" t="s">
        <v>256</v>
      </c>
      <c r="C89" s="128" t="s">
        <v>257</v>
      </c>
      <c r="D89" s="130" t="s">
        <v>304</v>
      </c>
      <c r="E89" s="27">
        <v>3</v>
      </c>
      <c r="F89" s="27">
        <f t="shared" si="23"/>
        <v>13.428</v>
      </c>
      <c r="G89" s="27">
        <v>0</v>
      </c>
      <c r="H89" s="27">
        <v>0</v>
      </c>
      <c r="I89" s="27">
        <f t="shared" si="28"/>
        <v>13.428</v>
      </c>
      <c r="J89" s="27">
        <f t="shared" si="25"/>
        <v>8593.92</v>
      </c>
      <c r="K89" s="34">
        <f t="shared" si="31"/>
        <v>300</v>
      </c>
      <c r="L89" s="48">
        <f t="shared" si="30"/>
        <v>8293.92</v>
      </c>
      <c r="M89" s="49"/>
    </row>
    <row r="90" ht="35" customHeight="1" spans="1:13">
      <c r="A90" s="24">
        <v>87</v>
      </c>
      <c r="B90" s="21" t="s">
        <v>258</v>
      </c>
      <c r="C90" s="128" t="s">
        <v>259</v>
      </c>
      <c r="D90" s="130" t="s">
        <v>305</v>
      </c>
      <c r="E90" s="27">
        <v>1</v>
      </c>
      <c r="F90" s="27">
        <f t="shared" si="23"/>
        <v>4.476</v>
      </c>
      <c r="G90" s="27">
        <v>0</v>
      </c>
      <c r="H90" s="27">
        <v>0</v>
      </c>
      <c r="I90" s="27">
        <f t="shared" si="28"/>
        <v>4.476</v>
      </c>
      <c r="J90" s="27">
        <f t="shared" si="25"/>
        <v>2864.64</v>
      </c>
      <c r="K90" s="34">
        <f t="shared" si="31"/>
        <v>100</v>
      </c>
      <c r="L90" s="48">
        <f t="shared" si="30"/>
        <v>2764.64</v>
      </c>
      <c r="M90" s="49"/>
    </row>
    <row r="91" s="1" customFormat="1" ht="35" customHeight="1" spans="1:13">
      <c r="A91" s="24">
        <v>88</v>
      </c>
      <c r="B91" s="55" t="s">
        <v>260</v>
      </c>
      <c r="C91" s="137" t="s">
        <v>261</v>
      </c>
      <c r="D91" s="138" t="s">
        <v>262</v>
      </c>
      <c r="E91" s="58">
        <v>4</v>
      </c>
      <c r="F91" s="27">
        <f t="shared" si="23"/>
        <v>17.904</v>
      </c>
      <c r="G91" s="58">
        <v>0</v>
      </c>
      <c r="H91" s="58">
        <v>2</v>
      </c>
      <c r="I91" s="27">
        <f t="shared" si="28"/>
        <v>19.904</v>
      </c>
      <c r="J91" s="27">
        <f t="shared" si="25"/>
        <v>12738.56</v>
      </c>
      <c r="K91" s="34">
        <f t="shared" si="31"/>
        <v>400</v>
      </c>
      <c r="L91" s="48">
        <f t="shared" si="30"/>
        <v>12338.56</v>
      </c>
      <c r="M91" s="70"/>
    </row>
    <row r="92" s="1" customFormat="1" ht="35" customHeight="1" spans="1:13">
      <c r="A92" s="24">
        <v>89</v>
      </c>
      <c r="B92" s="55" t="s">
        <v>92</v>
      </c>
      <c r="C92" s="137" t="s">
        <v>263</v>
      </c>
      <c r="D92" s="139" t="s">
        <v>306</v>
      </c>
      <c r="E92" s="58">
        <v>4</v>
      </c>
      <c r="F92" s="27">
        <f t="shared" si="23"/>
        <v>17.904</v>
      </c>
      <c r="G92" s="58">
        <v>0</v>
      </c>
      <c r="H92" s="58">
        <v>0</v>
      </c>
      <c r="I92" s="27">
        <f t="shared" si="28"/>
        <v>17.904</v>
      </c>
      <c r="J92" s="27">
        <f t="shared" si="25"/>
        <v>11458.56</v>
      </c>
      <c r="K92" s="34">
        <f t="shared" si="31"/>
        <v>400</v>
      </c>
      <c r="L92" s="48">
        <f t="shared" si="30"/>
        <v>11058.56</v>
      </c>
      <c r="M92" s="70"/>
    </row>
    <row r="93" s="1" customFormat="1" ht="35" customHeight="1" spans="1:13">
      <c r="A93" s="24">
        <v>90</v>
      </c>
      <c r="B93" s="55" t="s">
        <v>264</v>
      </c>
      <c r="C93" s="137" t="s">
        <v>265</v>
      </c>
      <c r="D93" s="139" t="s">
        <v>307</v>
      </c>
      <c r="E93" s="58">
        <v>1</v>
      </c>
      <c r="F93" s="27">
        <f t="shared" si="23"/>
        <v>4.476</v>
      </c>
      <c r="G93" s="58">
        <v>0</v>
      </c>
      <c r="H93" s="58">
        <v>0</v>
      </c>
      <c r="I93" s="27">
        <f t="shared" si="28"/>
        <v>4.476</v>
      </c>
      <c r="J93" s="27">
        <f t="shared" si="25"/>
        <v>2864.64</v>
      </c>
      <c r="K93" s="34">
        <f t="shared" si="31"/>
        <v>100</v>
      </c>
      <c r="L93" s="48">
        <f t="shared" si="30"/>
        <v>2764.64</v>
      </c>
      <c r="M93" s="70"/>
    </row>
    <row r="94" ht="35" customHeight="1" spans="1:13">
      <c r="A94" s="24">
        <v>91</v>
      </c>
      <c r="B94" s="21" t="s">
        <v>266</v>
      </c>
      <c r="C94" s="128" t="s">
        <v>267</v>
      </c>
      <c r="D94" s="130" t="s">
        <v>308</v>
      </c>
      <c r="E94" s="58">
        <v>1</v>
      </c>
      <c r="F94" s="27">
        <f t="shared" si="23"/>
        <v>4.476</v>
      </c>
      <c r="G94" s="58">
        <v>0</v>
      </c>
      <c r="H94" s="58">
        <v>0</v>
      </c>
      <c r="I94" s="27">
        <f t="shared" si="28"/>
        <v>4.476</v>
      </c>
      <c r="J94" s="27">
        <f t="shared" si="25"/>
        <v>2864.64</v>
      </c>
      <c r="K94" s="34">
        <f t="shared" si="31"/>
        <v>100</v>
      </c>
      <c r="L94" s="71">
        <f t="shared" si="30"/>
        <v>2764.64</v>
      </c>
      <c r="M94" s="72"/>
    </row>
    <row r="95" ht="33" customHeight="1" spans="1:13">
      <c r="A95" s="60"/>
      <c r="B95" s="61"/>
      <c r="C95" s="61"/>
      <c r="D95" s="62" t="s">
        <v>309</v>
      </c>
      <c r="E95" s="63">
        <f>SUM(E4:E94)</f>
        <v>308</v>
      </c>
      <c r="F95" s="27">
        <f t="shared" si="23"/>
        <v>1378.608</v>
      </c>
      <c r="G95" s="60">
        <f t="shared" ref="G95:L95" si="32">SUM(G4:G94)</f>
        <v>101</v>
      </c>
      <c r="H95" s="60">
        <f t="shared" si="32"/>
        <v>247</v>
      </c>
      <c r="I95" s="60">
        <f t="shared" si="32"/>
        <v>1524.608</v>
      </c>
      <c r="J95" s="60">
        <f t="shared" si="32"/>
        <v>975749.120000001</v>
      </c>
      <c r="K95" s="60">
        <f t="shared" si="32"/>
        <v>48060</v>
      </c>
      <c r="L95" s="73">
        <f t="shared" si="32"/>
        <v>927689.120000001</v>
      </c>
      <c r="M95" s="74"/>
    </row>
    <row r="96" ht="54" customHeight="1" spans="1:13">
      <c r="A96" s="64"/>
      <c r="B96" s="65"/>
      <c r="C96" s="66"/>
      <c r="D96" s="67" t="s">
        <v>310</v>
      </c>
      <c r="E96" s="67"/>
      <c r="F96" s="67"/>
      <c r="G96" s="67"/>
      <c r="H96" s="67"/>
      <c r="I96" s="67"/>
      <c r="J96" s="67"/>
      <c r="K96" s="67"/>
      <c r="L96" s="75"/>
      <c r="M96" s="76"/>
    </row>
  </sheetData>
  <mergeCells count="4">
    <mergeCell ref="A1:M1"/>
    <mergeCell ref="L2:M2"/>
    <mergeCell ref="L95:M95"/>
    <mergeCell ref="D96:M96"/>
  </mergeCells>
  <pageMargins left="0.550694444444444" right="0.751388888888889" top="0.354166666666667" bottom="0.156944444444444" header="0.275" footer="0.156944444444444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各户签字</vt:lpstr>
      <vt:lpstr>确认打款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苍狼</cp:lastModifiedBy>
  <dcterms:created xsi:type="dcterms:W3CDTF">2020-06-20T07:22:00Z</dcterms:created>
  <dcterms:modified xsi:type="dcterms:W3CDTF">2021-07-14T03:05:00Z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A4FA2F19B8A544D9919FFD26CD81B5A7</vt:lpwstr>
  </property>
</Properties>
</file>