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定稿" sheetId="22" r:id="rId1"/>
    <sheet name="皮2" sheetId="23" r:id="rId2"/>
  </sheets>
  <definedNames>
    <definedName name="_xlnm.Print_Titles" localSheetId="0">定稿!$1:$3</definedName>
    <definedName name="_xlnm._FilterDatabase" localSheetId="0" hidden="1">定稿!$A$3:$I$53</definedName>
  </definedNames>
  <calcPr calcId="144525"/>
</workbook>
</file>

<file path=xl/sharedStrings.xml><?xml version="1.0" encoding="utf-8"?>
<sst xmlns="http://schemas.openxmlformats.org/spreadsheetml/2006/main" count="239" uniqueCount="143">
  <si>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</si>
  <si>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4"/>
        <rFont val="宋体"/>
        <charset val="134"/>
      </rPr>
      <t>大沁他拉镇</t>
    </r>
    <r>
      <rPr>
        <sz val="14"/>
        <rFont val="宋体"/>
        <charset val="134"/>
      </rPr>
      <t>振兴</t>
    </r>
    <r>
      <rPr>
        <sz val="14"/>
        <rFont val="宋体"/>
        <charset val="134"/>
      </rPr>
      <t>社区</t>
    </r>
  </si>
  <si>
    <t>序号</t>
  </si>
  <si>
    <t>姓名</t>
  </si>
  <si>
    <t>身份证号码</t>
  </si>
  <si>
    <t>最开始享受日期</t>
  </si>
  <si>
    <t>人口</t>
  </si>
  <si>
    <t>类别</t>
  </si>
  <si>
    <t>补助标准</t>
  </si>
  <si>
    <t>实际发放款</t>
  </si>
  <si>
    <t>领款人签字</t>
  </si>
  <si>
    <t>季士海</t>
  </si>
  <si>
    <t>152326********0034</t>
  </si>
  <si>
    <t>2013-05-01</t>
  </si>
  <si>
    <t>A</t>
  </si>
  <si>
    <t>王海英</t>
  </si>
  <si>
    <t>152326********0026</t>
  </si>
  <si>
    <t>周祥民</t>
  </si>
  <si>
    <t>152326********0018</t>
  </si>
  <si>
    <t>B1</t>
  </si>
  <si>
    <t>赵福荣</t>
  </si>
  <si>
    <t>152326********0027</t>
  </si>
  <si>
    <t>尤毅</t>
  </si>
  <si>
    <t>152326********0037</t>
  </si>
  <si>
    <t>吴琼</t>
  </si>
  <si>
    <t>152326********0058</t>
  </si>
  <si>
    <t>2017-11-01</t>
  </si>
  <si>
    <t>罗  财</t>
  </si>
  <si>
    <t>150525********0012</t>
  </si>
  <si>
    <t>姜婷婷</t>
  </si>
  <si>
    <t>152326********0065</t>
  </si>
  <si>
    <t>2013-09-01</t>
  </si>
  <si>
    <t>许卫民</t>
  </si>
  <si>
    <t>152326********0039</t>
  </si>
  <si>
    <t>B2</t>
  </si>
  <si>
    <t>刘晓颖</t>
  </si>
  <si>
    <t>152326********4283</t>
  </si>
  <si>
    <t>2016-05-01</t>
  </si>
  <si>
    <t>王丽群</t>
  </si>
  <si>
    <t>152326********002X</t>
  </si>
  <si>
    <t>陈香春</t>
  </si>
  <si>
    <t>152326********0046</t>
  </si>
  <si>
    <t>2017-05-01</t>
  </si>
  <si>
    <t>邢桂云</t>
  </si>
  <si>
    <t>152326********2302</t>
  </si>
  <si>
    <t>石振南</t>
  </si>
  <si>
    <t>林艳华</t>
  </si>
  <si>
    <t>152326********0045</t>
  </si>
  <si>
    <t>田志</t>
  </si>
  <si>
    <t>152326********0013</t>
  </si>
  <si>
    <t>2014-07-01</t>
  </si>
  <si>
    <t>许红燕</t>
  </si>
  <si>
    <t>152326********0028</t>
  </si>
  <si>
    <t>王立兵</t>
  </si>
  <si>
    <t>152326********0019</t>
  </si>
  <si>
    <t>2015-07-01</t>
  </si>
  <si>
    <t>谭凤山</t>
  </si>
  <si>
    <t>152326********0698</t>
  </si>
  <si>
    <t>蔡玉山</t>
  </si>
  <si>
    <t>152326********7116</t>
  </si>
  <si>
    <t>王树丽</t>
  </si>
  <si>
    <t>2018-04-01</t>
  </si>
  <si>
    <r>
      <rPr>
        <sz val="11"/>
        <rFont val="宋体"/>
        <charset val="134"/>
        <scheme val="major"/>
      </rPr>
      <t>B</t>
    </r>
    <r>
      <rPr>
        <sz val="11"/>
        <rFont val="宋体"/>
        <charset val="134"/>
      </rPr>
      <t>2</t>
    </r>
  </si>
  <si>
    <t>朱永民</t>
  </si>
  <si>
    <t>C1</t>
  </si>
  <si>
    <t>高起</t>
  </si>
  <si>
    <t>152326********0017</t>
  </si>
  <si>
    <t>于广清</t>
  </si>
  <si>
    <t>152326********0035</t>
  </si>
  <si>
    <t>卜庆霞</t>
  </si>
  <si>
    <t>152326********0669</t>
  </si>
  <si>
    <t>石景春</t>
  </si>
  <si>
    <t>谢玉兰</t>
  </si>
  <si>
    <t>152326********0062</t>
  </si>
  <si>
    <t>杨志宇</t>
  </si>
  <si>
    <t>152326********0092</t>
  </si>
  <si>
    <t>2014-01-01</t>
  </si>
  <si>
    <t>张龙</t>
  </si>
  <si>
    <t>152326********3079</t>
  </si>
  <si>
    <t>康成源</t>
  </si>
  <si>
    <t>152326********0061</t>
  </si>
  <si>
    <t>朱丽红</t>
  </si>
  <si>
    <t>152326********0021</t>
  </si>
  <si>
    <t>2016-07-01</t>
  </si>
  <si>
    <r>
      <rPr>
        <sz val="11"/>
        <rFont val="宋体"/>
        <charset val="134"/>
        <scheme val="major"/>
      </rPr>
      <t>C</t>
    </r>
    <r>
      <rPr>
        <sz val="11"/>
        <rFont val="宋体"/>
        <charset val="134"/>
      </rPr>
      <t>1</t>
    </r>
  </si>
  <si>
    <t>高相臣</t>
  </si>
  <si>
    <t>152326********0113</t>
  </si>
  <si>
    <t>赵永强</t>
  </si>
  <si>
    <t>152326********0015</t>
  </si>
  <si>
    <t>2017-02-01</t>
  </si>
  <si>
    <t>张文凤</t>
  </si>
  <si>
    <t>152326********0016</t>
  </si>
  <si>
    <t>C2</t>
  </si>
  <si>
    <t>石慈海</t>
  </si>
  <si>
    <t>152326********0014</t>
  </si>
  <si>
    <t>赵海春</t>
  </si>
  <si>
    <t>152326********0025</t>
  </si>
  <si>
    <t>隋江</t>
  </si>
  <si>
    <t>152326********1172</t>
  </si>
  <si>
    <t>马凤侠</t>
  </si>
  <si>
    <t>152326********0666</t>
  </si>
  <si>
    <t>刘丽慧</t>
  </si>
  <si>
    <t>李玉明</t>
  </si>
  <si>
    <t>张磊</t>
  </si>
  <si>
    <t>150204********0712</t>
  </si>
  <si>
    <t>2018-05-01</t>
  </si>
  <si>
    <t>张桂芬</t>
  </si>
  <si>
    <t>152326********5902</t>
  </si>
  <si>
    <t>2018-07-01</t>
  </si>
  <si>
    <t>张国立</t>
  </si>
  <si>
    <t>152326********0012</t>
  </si>
  <si>
    <t>马铸</t>
  </si>
  <si>
    <t>崔国建</t>
  </si>
  <si>
    <t>152326********3842</t>
  </si>
  <si>
    <t>尹凤才</t>
  </si>
  <si>
    <t>152326********7111</t>
  </si>
  <si>
    <t>宝套格图</t>
  </si>
  <si>
    <t>152326********2811</t>
  </si>
  <si>
    <t>任淑云</t>
  </si>
  <si>
    <t>152326********0668</t>
  </si>
  <si>
    <t>张若愚</t>
  </si>
  <si>
    <t>150430********0599</t>
  </si>
  <si>
    <t>王蕊</t>
  </si>
  <si>
    <t>152326********0048</t>
  </si>
  <si>
    <t>奈曼旗城市居民最低生活保障款发放汇总表</t>
  </si>
  <si>
    <t xml:space="preserve">        2021-2-1</t>
  </si>
  <si>
    <t>单位：元</t>
  </si>
  <si>
    <t xml:space="preserve">    项目</t>
  </si>
  <si>
    <t xml:space="preserve"> 户数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</si>
  <si>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</si>
  <si>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</si>
  <si>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</si>
  <si>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</si>
  <si>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</si>
  <si>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</si>
  <si>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</si>
  <si>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</si>
  <si>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</si>
  <si>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</si>
  <si>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</si>
  <si>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</si>
  <si>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振兴社区</t>
  </si>
  <si>
    <t xml:space="preserve">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</si>
</sst>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_);[Red]\(#,##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15" borderId="1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18" borderId="20" applyNumberFormat="0" applyAlignment="0" applyProtection="0">
      <alignment vertical="center"/>
    </xf>
    <xf numFmtId="0" fontId="31" fillId="18" borderId="16" applyNumberFormat="0" applyAlignment="0" applyProtection="0">
      <alignment vertical="center"/>
    </xf>
    <xf numFmtId="0" fontId="32" fillId="28" borderId="2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0" fillId="0" borderId="0"/>
    <xf numFmtId="0" fontId="30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2" xfId="30" applyNumberFormat="1" applyFont="1" applyBorder="1" applyAlignment="1">
      <alignment horizontal="center" vertical="center"/>
    </xf>
    <xf numFmtId="41" fontId="4" fillId="0" borderId="12" xfId="30" applyNumberFormat="1" applyFont="1" applyBorder="1" applyAlignment="1">
      <alignment horizontal="center" vertical="center"/>
    </xf>
    <xf numFmtId="0" fontId="4" fillId="0" borderId="12" xfId="30" applyFont="1" applyBorder="1" applyAlignment="1">
      <alignment horizontal="center" vertical="center"/>
    </xf>
    <xf numFmtId="57" fontId="2" fillId="0" borderId="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57" fontId="6" fillId="0" borderId="1" xfId="0" applyNumberFormat="1" applyFont="1" applyBorder="1" applyAlignment="1">
      <alignment horizontal="left"/>
    </xf>
    <xf numFmtId="0" fontId="7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 wrapText="1"/>
    </xf>
    <xf numFmtId="0" fontId="9" fillId="0" borderId="12" xfId="0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/>
    </xf>
    <xf numFmtId="177" fontId="10" fillId="3" borderId="12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Border="1" applyAlignment="1">
      <alignment horizontal="distributed" vertical="center"/>
    </xf>
    <xf numFmtId="49" fontId="10" fillId="0" borderId="12" xfId="0" applyNumberFormat="1" applyFont="1" applyBorder="1" applyAlignment="1">
      <alignment horizontal="distributed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1" fillId="2" borderId="12" xfId="51" applyFont="1" applyFill="1" applyBorder="1" applyAlignment="1">
      <alignment horizontal="center" vertical="center"/>
    </xf>
    <xf numFmtId="0" fontId="11" fillId="0" borderId="12" xfId="51" applyFont="1" applyBorder="1" applyAlignment="1">
      <alignment horizontal="center" vertical="center"/>
    </xf>
    <xf numFmtId="49" fontId="12" fillId="3" borderId="12" xfId="30" applyNumberFormat="1" applyFont="1" applyFill="1" applyBorder="1" applyAlignment="1">
      <alignment horizontal="center" vertical="center" wrapText="1"/>
    </xf>
    <xf numFmtId="14" fontId="0" fillId="0" borderId="12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2" borderId="12" xfId="30" applyNumberFormat="1" applyFont="1" applyFill="1" applyBorder="1" applyAlignment="1">
      <alignment horizontal="center" vertical="center" wrapText="1"/>
    </xf>
    <xf numFmtId="49" fontId="8" fillId="2" borderId="12" xfId="47" applyNumberFormat="1" applyFont="1" applyFill="1" applyBorder="1" applyAlignment="1">
      <alignment horizontal="center" vertical="center" wrapText="1"/>
    </xf>
    <xf numFmtId="49" fontId="12" fillId="0" borderId="12" xfId="47" applyNumberFormat="1" applyFont="1" applyFill="1" applyBorder="1" applyAlignment="1">
      <alignment horizontal="center" vertical="center" wrapText="1"/>
    </xf>
    <xf numFmtId="49" fontId="12" fillId="0" borderId="12" xfId="3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10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4" fillId="0" borderId="1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9" defaultPivotStyle="PivotStyleLight16"/>
  <colors>
    <mruColors>
      <color rgb="00FF0000"/>
      <color rgb="00FFFFFF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23371" name="Line 1"/>
        <xdr:cNvSpPr/>
      </xdr:nvSpPr>
      <xdr:spPr>
        <a:xfrm>
          <a:off x="0" y="1762125"/>
          <a:ext cx="6953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C1" workbookViewId="0">
      <selection activeCell="L7" sqref="L7"/>
    </sheetView>
  </sheetViews>
  <sheetFormatPr defaultColWidth="9" defaultRowHeight="14.25"/>
  <cols>
    <col min="1" max="1" width="4.125" customWidth="1"/>
    <col min="2" max="2" width="11.875" style="28" customWidth="1"/>
    <col min="3" max="3" width="19.125" customWidth="1"/>
    <col min="4" max="4" width="10.875" customWidth="1"/>
    <col min="5" max="5" width="4.5" customWidth="1"/>
    <col min="6" max="6" width="4.625" customWidth="1"/>
    <col min="7" max="7" width="6" customWidth="1"/>
    <col min="8" max="8" width="7.125" customWidth="1"/>
    <col min="9" max="9" width="12.25" customWidth="1"/>
  </cols>
  <sheetData>
    <row r="1" ht="31.5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ht="30" customHeight="1" spans="1:9">
      <c r="A2" s="30" t="s">
        <v>1</v>
      </c>
      <c r="B2" s="30"/>
      <c r="C2" s="30"/>
      <c r="D2" s="30"/>
      <c r="E2" s="31"/>
      <c r="F2" s="31"/>
      <c r="G2" s="31"/>
      <c r="H2" s="31"/>
      <c r="I2" s="72"/>
    </row>
    <row r="3" ht="30" customHeight="1" spans="1:9">
      <c r="A3" s="32" t="s">
        <v>2</v>
      </c>
      <c r="B3" s="33" t="s">
        <v>3</v>
      </c>
      <c r="C3" s="32" t="s">
        <v>4</v>
      </c>
      <c r="D3" s="34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2" t="s">
        <v>10</v>
      </c>
    </row>
    <row r="4" ht="18" customHeight="1" spans="1:9">
      <c r="A4" s="36">
        <v>1</v>
      </c>
      <c r="B4" s="37" t="s">
        <v>11</v>
      </c>
      <c r="C4" s="38" t="s">
        <v>12</v>
      </c>
      <c r="D4" s="38" t="s">
        <v>13</v>
      </c>
      <c r="E4" s="39">
        <v>1</v>
      </c>
      <c r="F4" s="39" t="s">
        <v>14</v>
      </c>
      <c r="G4" s="40">
        <v>690</v>
      </c>
      <c r="H4" s="36">
        <f t="shared" ref="H4:H17" si="0">E4*G4</f>
        <v>690</v>
      </c>
      <c r="I4" s="73"/>
    </row>
    <row r="5" ht="18" customHeight="1" spans="1:9">
      <c r="A5" s="36">
        <v>2</v>
      </c>
      <c r="B5" s="41" t="s">
        <v>15</v>
      </c>
      <c r="C5" s="38" t="s">
        <v>16</v>
      </c>
      <c r="D5" s="38" t="s">
        <v>13</v>
      </c>
      <c r="E5" s="42">
        <v>2</v>
      </c>
      <c r="F5" s="42" t="s">
        <v>14</v>
      </c>
      <c r="G5" s="40">
        <v>690</v>
      </c>
      <c r="H5" s="36">
        <f t="shared" si="0"/>
        <v>1380</v>
      </c>
      <c r="I5" s="73"/>
    </row>
    <row r="6" ht="18" customHeight="1" spans="1:9">
      <c r="A6" s="36">
        <v>3</v>
      </c>
      <c r="B6" s="37" t="s">
        <v>17</v>
      </c>
      <c r="C6" s="38" t="s">
        <v>18</v>
      </c>
      <c r="D6" s="38" t="s">
        <v>13</v>
      </c>
      <c r="E6" s="40">
        <v>3</v>
      </c>
      <c r="F6" s="42" t="s">
        <v>19</v>
      </c>
      <c r="G6" s="40">
        <v>600</v>
      </c>
      <c r="H6" s="36">
        <f t="shared" si="0"/>
        <v>1800</v>
      </c>
      <c r="I6" s="73"/>
    </row>
    <row r="7" ht="18" customHeight="1" spans="1:9">
      <c r="A7" s="36">
        <v>4</v>
      </c>
      <c r="B7" s="37" t="s">
        <v>20</v>
      </c>
      <c r="C7" s="38" t="s">
        <v>21</v>
      </c>
      <c r="D7" s="38" t="s">
        <v>13</v>
      </c>
      <c r="E7" s="43">
        <v>1</v>
      </c>
      <c r="F7" s="42" t="s">
        <v>19</v>
      </c>
      <c r="G7" s="40">
        <v>600</v>
      </c>
      <c r="H7" s="36">
        <f t="shared" si="0"/>
        <v>600</v>
      </c>
      <c r="I7" s="73"/>
    </row>
    <row r="8" ht="18" customHeight="1" spans="1:9">
      <c r="A8" s="36">
        <v>5</v>
      </c>
      <c r="B8" s="41" t="s">
        <v>22</v>
      </c>
      <c r="C8" s="38" t="s">
        <v>23</v>
      </c>
      <c r="D8" s="38" t="s">
        <v>13</v>
      </c>
      <c r="E8" s="42">
        <v>3</v>
      </c>
      <c r="F8" s="42" t="s">
        <v>19</v>
      </c>
      <c r="G8" s="40">
        <v>600</v>
      </c>
      <c r="H8" s="36">
        <f t="shared" si="0"/>
        <v>1800</v>
      </c>
      <c r="I8" s="73"/>
    </row>
    <row r="9" ht="18" customHeight="1" spans="1:9">
      <c r="A9" s="36">
        <v>6</v>
      </c>
      <c r="B9" s="37" t="s">
        <v>24</v>
      </c>
      <c r="C9" s="38" t="s">
        <v>25</v>
      </c>
      <c r="D9" s="38" t="s">
        <v>26</v>
      </c>
      <c r="E9" s="36">
        <v>3</v>
      </c>
      <c r="F9" s="44" t="s">
        <v>19</v>
      </c>
      <c r="G9" s="40">
        <v>600</v>
      </c>
      <c r="H9" s="36">
        <f t="shared" si="0"/>
        <v>1800</v>
      </c>
      <c r="I9" s="73"/>
    </row>
    <row r="10" ht="18" customHeight="1" spans="1:9">
      <c r="A10" s="36">
        <v>7</v>
      </c>
      <c r="B10" s="37" t="s">
        <v>27</v>
      </c>
      <c r="C10" s="45" t="s">
        <v>28</v>
      </c>
      <c r="D10" s="38" t="s">
        <v>13</v>
      </c>
      <c r="E10" s="40">
        <v>3</v>
      </c>
      <c r="F10" s="42" t="s">
        <v>19</v>
      </c>
      <c r="G10" s="40">
        <v>600</v>
      </c>
      <c r="H10" s="36">
        <f t="shared" si="0"/>
        <v>1800</v>
      </c>
      <c r="I10" s="73"/>
    </row>
    <row r="11" ht="18" customHeight="1" spans="1:9">
      <c r="A11" s="36">
        <v>8</v>
      </c>
      <c r="B11" s="41" t="s">
        <v>29</v>
      </c>
      <c r="C11" s="38" t="s">
        <v>30</v>
      </c>
      <c r="D11" s="38" t="s">
        <v>31</v>
      </c>
      <c r="E11" s="36">
        <v>3</v>
      </c>
      <c r="F11" s="42" t="s">
        <v>19</v>
      </c>
      <c r="G11" s="40">
        <v>600</v>
      </c>
      <c r="H11" s="36">
        <f t="shared" si="0"/>
        <v>1800</v>
      </c>
      <c r="I11" s="73"/>
    </row>
    <row r="12" ht="18" customHeight="1" spans="1:9">
      <c r="A12" s="36">
        <v>9</v>
      </c>
      <c r="B12" s="37" t="s">
        <v>32</v>
      </c>
      <c r="C12" s="38" t="s">
        <v>33</v>
      </c>
      <c r="D12" s="38" t="s">
        <v>13</v>
      </c>
      <c r="E12" s="43">
        <v>1</v>
      </c>
      <c r="F12" s="42" t="s">
        <v>34</v>
      </c>
      <c r="G12" s="40">
        <v>570</v>
      </c>
      <c r="H12" s="36">
        <f t="shared" si="0"/>
        <v>570</v>
      </c>
      <c r="I12" s="73"/>
    </row>
    <row r="13" ht="18" customHeight="1" spans="1:9">
      <c r="A13" s="36">
        <v>10</v>
      </c>
      <c r="B13" s="37" t="s">
        <v>35</v>
      </c>
      <c r="C13" s="38" t="s">
        <v>36</v>
      </c>
      <c r="D13" s="38" t="s">
        <v>37</v>
      </c>
      <c r="E13" s="36">
        <v>1</v>
      </c>
      <c r="F13" s="36" t="s">
        <v>19</v>
      </c>
      <c r="G13" s="40">
        <v>600</v>
      </c>
      <c r="H13" s="36">
        <f t="shared" si="0"/>
        <v>600</v>
      </c>
      <c r="I13" s="73"/>
    </row>
    <row r="14" ht="18" customHeight="1" spans="1:9">
      <c r="A14" s="36">
        <v>11</v>
      </c>
      <c r="B14" s="37" t="s">
        <v>38</v>
      </c>
      <c r="C14" s="38" t="s">
        <v>39</v>
      </c>
      <c r="D14" s="38" t="s">
        <v>37</v>
      </c>
      <c r="E14" s="36">
        <v>2</v>
      </c>
      <c r="F14" s="46" t="s">
        <v>19</v>
      </c>
      <c r="G14" s="40">
        <v>600</v>
      </c>
      <c r="H14" s="36">
        <f t="shared" si="0"/>
        <v>1200</v>
      </c>
      <c r="I14" s="73"/>
    </row>
    <row r="15" ht="18" customHeight="1" spans="1:9">
      <c r="A15" s="36">
        <v>12</v>
      </c>
      <c r="B15" s="37" t="s">
        <v>40</v>
      </c>
      <c r="C15" s="38" t="s">
        <v>41</v>
      </c>
      <c r="D15" s="38" t="s">
        <v>42</v>
      </c>
      <c r="E15" s="40">
        <v>2</v>
      </c>
      <c r="F15" s="40" t="s">
        <v>34</v>
      </c>
      <c r="G15" s="40">
        <v>570</v>
      </c>
      <c r="H15" s="36">
        <f t="shared" si="0"/>
        <v>1140</v>
      </c>
      <c r="I15" s="36"/>
    </row>
    <row r="16" ht="18" customHeight="1" spans="1:9">
      <c r="A16" s="36">
        <v>13</v>
      </c>
      <c r="B16" s="37" t="s">
        <v>43</v>
      </c>
      <c r="C16" s="38" t="s">
        <v>44</v>
      </c>
      <c r="D16" s="38" t="s">
        <v>13</v>
      </c>
      <c r="E16" s="43">
        <v>2</v>
      </c>
      <c r="F16" s="40" t="s">
        <v>34</v>
      </c>
      <c r="G16" s="40">
        <v>570</v>
      </c>
      <c r="H16" s="36">
        <f t="shared" si="0"/>
        <v>1140</v>
      </c>
      <c r="I16" s="73"/>
    </row>
    <row r="17" ht="18" customHeight="1" spans="1:9">
      <c r="A17" s="36">
        <v>14</v>
      </c>
      <c r="B17" s="41" t="s">
        <v>45</v>
      </c>
      <c r="C17" s="38" t="s">
        <v>12</v>
      </c>
      <c r="D17" s="38" t="s">
        <v>31</v>
      </c>
      <c r="E17" s="42">
        <v>2</v>
      </c>
      <c r="F17" s="42" t="s">
        <v>34</v>
      </c>
      <c r="G17" s="40">
        <v>570</v>
      </c>
      <c r="H17" s="36">
        <f t="shared" si="0"/>
        <v>1140</v>
      </c>
      <c r="I17" s="73"/>
    </row>
    <row r="18" ht="18" customHeight="1" spans="1:9">
      <c r="A18" s="36">
        <v>15</v>
      </c>
      <c r="B18" s="47" t="s">
        <v>46</v>
      </c>
      <c r="C18" s="38" t="s">
        <v>47</v>
      </c>
      <c r="D18" s="38" t="s">
        <v>13</v>
      </c>
      <c r="E18" s="48">
        <v>1</v>
      </c>
      <c r="F18" s="49" t="s">
        <v>34</v>
      </c>
      <c r="G18" s="40">
        <v>570</v>
      </c>
      <c r="H18" s="36">
        <f t="shared" ref="H18:H37" si="1">E18*G18</f>
        <v>570</v>
      </c>
      <c r="I18" s="73"/>
    </row>
    <row r="19" ht="18" customHeight="1" spans="1:9">
      <c r="A19" s="36">
        <v>16</v>
      </c>
      <c r="B19" s="41" t="s">
        <v>48</v>
      </c>
      <c r="C19" s="38" t="s">
        <v>49</v>
      </c>
      <c r="D19" s="38" t="s">
        <v>50</v>
      </c>
      <c r="E19" s="42">
        <v>1</v>
      </c>
      <c r="F19" s="36" t="s">
        <v>34</v>
      </c>
      <c r="G19" s="40">
        <v>570</v>
      </c>
      <c r="H19" s="36">
        <f t="shared" si="1"/>
        <v>570</v>
      </c>
      <c r="I19" s="73"/>
    </row>
    <row r="20" ht="18" customHeight="1" spans="1:9">
      <c r="A20" s="36">
        <v>17</v>
      </c>
      <c r="B20" s="50" t="s">
        <v>51</v>
      </c>
      <c r="C20" s="38" t="s">
        <v>52</v>
      </c>
      <c r="D20" s="38" t="s">
        <v>31</v>
      </c>
      <c r="E20" s="51">
        <v>2</v>
      </c>
      <c r="F20" s="51" t="s">
        <v>34</v>
      </c>
      <c r="G20" s="40">
        <v>570</v>
      </c>
      <c r="H20" s="36">
        <f t="shared" si="1"/>
        <v>1140</v>
      </c>
      <c r="I20" s="73"/>
    </row>
    <row r="21" ht="18.95" customHeight="1" spans="1:9">
      <c r="A21" s="36">
        <v>18</v>
      </c>
      <c r="B21" s="52" t="s">
        <v>53</v>
      </c>
      <c r="C21" s="38" t="s">
        <v>54</v>
      </c>
      <c r="D21" s="38" t="s">
        <v>55</v>
      </c>
      <c r="E21" s="53">
        <v>2</v>
      </c>
      <c r="F21" s="54" t="s">
        <v>34</v>
      </c>
      <c r="G21" s="40">
        <v>570</v>
      </c>
      <c r="H21" s="36">
        <f t="shared" si="1"/>
        <v>1140</v>
      </c>
      <c r="I21" s="36"/>
    </row>
    <row r="22" ht="18" customHeight="1" spans="1:9">
      <c r="A22" s="36">
        <v>19</v>
      </c>
      <c r="B22" s="52" t="s">
        <v>56</v>
      </c>
      <c r="C22" s="38" t="s">
        <v>57</v>
      </c>
      <c r="D22" s="38" t="s">
        <v>55</v>
      </c>
      <c r="E22" s="53">
        <v>1</v>
      </c>
      <c r="F22" s="46" t="s">
        <v>34</v>
      </c>
      <c r="G22" s="40">
        <v>570</v>
      </c>
      <c r="H22" s="36">
        <f t="shared" si="1"/>
        <v>570</v>
      </c>
      <c r="I22" s="73"/>
    </row>
    <row r="23" ht="18.95" customHeight="1" spans="1:9">
      <c r="A23" s="36">
        <v>20</v>
      </c>
      <c r="B23" s="41" t="s">
        <v>58</v>
      </c>
      <c r="C23" s="38" t="s">
        <v>59</v>
      </c>
      <c r="D23" s="38" t="s">
        <v>42</v>
      </c>
      <c r="E23" s="42">
        <v>2</v>
      </c>
      <c r="F23" s="36" t="s">
        <v>34</v>
      </c>
      <c r="G23" s="40">
        <v>570</v>
      </c>
      <c r="H23" s="36">
        <f t="shared" si="1"/>
        <v>1140</v>
      </c>
      <c r="I23" s="73"/>
    </row>
    <row r="24" ht="18.95" customHeight="1" spans="1:9">
      <c r="A24" s="36">
        <v>21</v>
      </c>
      <c r="B24" s="37" t="s">
        <v>60</v>
      </c>
      <c r="C24" s="38" t="s">
        <v>16</v>
      </c>
      <c r="D24" s="38" t="s">
        <v>61</v>
      </c>
      <c r="E24" s="43">
        <v>2</v>
      </c>
      <c r="F24" s="46" t="s">
        <v>62</v>
      </c>
      <c r="G24" s="40">
        <v>570</v>
      </c>
      <c r="H24" s="36">
        <f t="shared" si="1"/>
        <v>1140</v>
      </c>
      <c r="I24" s="73"/>
    </row>
    <row r="25" ht="18" customHeight="1" spans="1:9">
      <c r="A25" s="36">
        <v>22</v>
      </c>
      <c r="B25" s="37" t="s">
        <v>63</v>
      </c>
      <c r="C25" s="38" t="s">
        <v>18</v>
      </c>
      <c r="D25" s="38" t="s">
        <v>13</v>
      </c>
      <c r="E25" s="40">
        <v>1</v>
      </c>
      <c r="F25" s="42" t="s">
        <v>64</v>
      </c>
      <c r="G25" s="40">
        <v>540</v>
      </c>
      <c r="H25" s="36">
        <f t="shared" si="1"/>
        <v>540</v>
      </c>
      <c r="I25" s="73"/>
    </row>
    <row r="26" ht="18" customHeight="1" spans="1:9">
      <c r="A26" s="36">
        <v>23</v>
      </c>
      <c r="B26" s="37" t="s">
        <v>65</v>
      </c>
      <c r="C26" s="38" t="s">
        <v>66</v>
      </c>
      <c r="D26" s="38" t="s">
        <v>13</v>
      </c>
      <c r="E26" s="43">
        <v>2</v>
      </c>
      <c r="F26" s="36" t="s">
        <v>64</v>
      </c>
      <c r="G26" s="40">
        <v>540</v>
      </c>
      <c r="H26" s="36">
        <f t="shared" si="1"/>
        <v>1080</v>
      </c>
      <c r="I26" s="73"/>
    </row>
    <row r="27" ht="18" customHeight="1" spans="1:9">
      <c r="A27" s="36">
        <v>24</v>
      </c>
      <c r="B27" s="37" t="s">
        <v>67</v>
      </c>
      <c r="C27" s="38" t="s">
        <v>68</v>
      </c>
      <c r="D27" s="38" t="s">
        <v>13</v>
      </c>
      <c r="E27" s="36">
        <v>3</v>
      </c>
      <c r="F27" s="42" t="s">
        <v>64</v>
      </c>
      <c r="G27" s="40">
        <v>540</v>
      </c>
      <c r="H27" s="36">
        <f t="shared" si="1"/>
        <v>1620</v>
      </c>
      <c r="I27" s="73"/>
    </row>
    <row r="28" ht="18" customHeight="1" spans="1:9">
      <c r="A28" s="36">
        <v>25</v>
      </c>
      <c r="B28" s="37" t="s">
        <v>69</v>
      </c>
      <c r="C28" s="38" t="s">
        <v>70</v>
      </c>
      <c r="D28" s="38" t="s">
        <v>13</v>
      </c>
      <c r="E28" s="55">
        <v>4</v>
      </c>
      <c r="F28" s="55" t="s">
        <v>64</v>
      </c>
      <c r="G28" s="40">
        <v>540</v>
      </c>
      <c r="H28" s="36">
        <f t="shared" si="1"/>
        <v>2160</v>
      </c>
      <c r="I28" s="73"/>
    </row>
    <row r="29" ht="18" customHeight="1" spans="1:9">
      <c r="A29" s="36">
        <v>26</v>
      </c>
      <c r="B29" s="37" t="s">
        <v>71</v>
      </c>
      <c r="C29" s="38" t="s">
        <v>54</v>
      </c>
      <c r="D29" s="38" t="s">
        <v>42</v>
      </c>
      <c r="E29" s="40">
        <v>2</v>
      </c>
      <c r="F29" s="42" t="s">
        <v>64</v>
      </c>
      <c r="G29" s="40">
        <v>540</v>
      </c>
      <c r="H29" s="36">
        <f t="shared" si="1"/>
        <v>1080</v>
      </c>
      <c r="I29" s="73"/>
    </row>
    <row r="30" ht="18" customHeight="1" spans="1:9">
      <c r="A30" s="36">
        <v>27</v>
      </c>
      <c r="B30" s="37" t="s">
        <v>72</v>
      </c>
      <c r="C30" s="38" t="s">
        <v>73</v>
      </c>
      <c r="D30" s="38" t="s">
        <v>31</v>
      </c>
      <c r="E30" s="40">
        <v>1</v>
      </c>
      <c r="F30" s="40" t="s">
        <v>64</v>
      </c>
      <c r="G30" s="40">
        <v>540</v>
      </c>
      <c r="H30" s="36">
        <f t="shared" si="1"/>
        <v>540</v>
      </c>
      <c r="I30" s="73"/>
    </row>
    <row r="31" ht="18" customHeight="1" spans="1:9">
      <c r="A31" s="36">
        <v>28</v>
      </c>
      <c r="B31" s="56" t="s">
        <v>74</v>
      </c>
      <c r="C31" s="38" t="s">
        <v>75</v>
      </c>
      <c r="D31" s="38" t="s">
        <v>76</v>
      </c>
      <c r="E31" s="57">
        <v>1</v>
      </c>
      <c r="F31" s="57" t="s">
        <v>64</v>
      </c>
      <c r="G31" s="40">
        <v>540</v>
      </c>
      <c r="H31" s="36">
        <f t="shared" si="1"/>
        <v>540</v>
      </c>
      <c r="I31" s="73"/>
    </row>
    <row r="32" ht="18" customHeight="1" spans="1:9">
      <c r="A32" s="36">
        <v>29</v>
      </c>
      <c r="B32" s="52" t="s">
        <v>77</v>
      </c>
      <c r="C32" s="38" t="s">
        <v>78</v>
      </c>
      <c r="D32" s="38" t="s">
        <v>55</v>
      </c>
      <c r="E32" s="53">
        <v>4</v>
      </c>
      <c r="F32" s="54" t="s">
        <v>64</v>
      </c>
      <c r="G32" s="40">
        <v>540</v>
      </c>
      <c r="H32" s="36">
        <f t="shared" si="1"/>
        <v>2160</v>
      </c>
      <c r="I32" s="73"/>
    </row>
    <row r="33" ht="18" customHeight="1" spans="1:9">
      <c r="A33" s="36">
        <v>30</v>
      </c>
      <c r="B33" s="41" t="s">
        <v>79</v>
      </c>
      <c r="C33" s="38" t="s">
        <v>80</v>
      </c>
      <c r="D33" s="38" t="s">
        <v>13</v>
      </c>
      <c r="E33" s="42">
        <v>2</v>
      </c>
      <c r="F33" s="42" t="s">
        <v>64</v>
      </c>
      <c r="G33" s="40">
        <v>540</v>
      </c>
      <c r="H33" s="36">
        <f t="shared" si="1"/>
        <v>1080</v>
      </c>
      <c r="I33" s="36"/>
    </row>
    <row r="34" ht="18" customHeight="1" spans="1:9">
      <c r="A34" s="36">
        <v>31</v>
      </c>
      <c r="B34" s="37" t="s">
        <v>81</v>
      </c>
      <c r="C34" s="38" t="s">
        <v>82</v>
      </c>
      <c r="D34" s="38" t="s">
        <v>83</v>
      </c>
      <c r="E34" s="36">
        <v>2</v>
      </c>
      <c r="F34" s="46" t="s">
        <v>84</v>
      </c>
      <c r="G34" s="40">
        <v>540</v>
      </c>
      <c r="H34" s="36">
        <f t="shared" si="1"/>
        <v>1080</v>
      </c>
      <c r="I34" s="36"/>
    </row>
    <row r="35" ht="18" customHeight="1" spans="1:9">
      <c r="A35" s="36">
        <v>32</v>
      </c>
      <c r="B35" s="37" t="s">
        <v>85</v>
      </c>
      <c r="C35" s="38" t="s">
        <v>86</v>
      </c>
      <c r="D35" s="38" t="s">
        <v>83</v>
      </c>
      <c r="E35" s="36">
        <v>1</v>
      </c>
      <c r="F35" s="46" t="s">
        <v>84</v>
      </c>
      <c r="G35" s="40">
        <v>540</v>
      </c>
      <c r="H35" s="36">
        <f t="shared" si="1"/>
        <v>540</v>
      </c>
      <c r="I35" s="73"/>
    </row>
    <row r="36" s="27" customFormat="1" ht="18" customHeight="1" spans="1:9">
      <c r="A36" s="36">
        <v>33</v>
      </c>
      <c r="B36" s="37" t="s">
        <v>87</v>
      </c>
      <c r="C36" s="38" t="s">
        <v>88</v>
      </c>
      <c r="D36" s="38" t="s">
        <v>89</v>
      </c>
      <c r="E36" s="36">
        <v>3</v>
      </c>
      <c r="F36" s="36" t="s">
        <v>64</v>
      </c>
      <c r="G36" s="40">
        <v>540</v>
      </c>
      <c r="H36" s="36">
        <f t="shared" si="1"/>
        <v>1620</v>
      </c>
      <c r="I36" s="73"/>
    </row>
    <row r="37" ht="18" customHeight="1" spans="1:9">
      <c r="A37" s="36">
        <v>34</v>
      </c>
      <c r="B37" s="37" t="s">
        <v>90</v>
      </c>
      <c r="C37" s="38" t="s">
        <v>91</v>
      </c>
      <c r="D37" s="38" t="s">
        <v>13</v>
      </c>
      <c r="E37" s="43">
        <v>2</v>
      </c>
      <c r="F37" s="42" t="s">
        <v>92</v>
      </c>
      <c r="G37" s="40">
        <v>510</v>
      </c>
      <c r="H37" s="36">
        <f t="shared" si="1"/>
        <v>1020</v>
      </c>
      <c r="I37" s="73"/>
    </row>
    <row r="38" ht="18.75" customHeight="1" spans="1:9">
      <c r="A38" s="36">
        <v>35</v>
      </c>
      <c r="B38" s="41" t="s">
        <v>93</v>
      </c>
      <c r="C38" s="38" t="s">
        <v>94</v>
      </c>
      <c r="D38" s="38" t="s">
        <v>13</v>
      </c>
      <c r="E38" s="42">
        <v>2</v>
      </c>
      <c r="F38" s="42" t="s">
        <v>92</v>
      </c>
      <c r="G38" s="40">
        <v>510</v>
      </c>
      <c r="H38" s="36">
        <f t="shared" ref="H38:H52" si="2">E38*G38</f>
        <v>1020</v>
      </c>
      <c r="I38" s="73"/>
    </row>
    <row r="39" ht="18.75" customHeight="1" spans="1:9">
      <c r="A39" s="36">
        <v>36</v>
      </c>
      <c r="B39" s="37" t="s">
        <v>95</v>
      </c>
      <c r="C39" s="38" t="s">
        <v>96</v>
      </c>
      <c r="D39" s="38" t="s">
        <v>13</v>
      </c>
      <c r="E39" s="40">
        <v>3</v>
      </c>
      <c r="F39" s="42" t="s">
        <v>92</v>
      </c>
      <c r="G39" s="40">
        <v>510</v>
      </c>
      <c r="H39" s="36">
        <f t="shared" si="2"/>
        <v>1530</v>
      </c>
      <c r="I39" s="73"/>
    </row>
    <row r="40" ht="18.75" customHeight="1" spans="1:9">
      <c r="A40" s="36">
        <v>37</v>
      </c>
      <c r="B40" s="37" t="s">
        <v>97</v>
      </c>
      <c r="C40" s="38" t="s">
        <v>98</v>
      </c>
      <c r="D40" s="38" t="s">
        <v>13</v>
      </c>
      <c r="E40" s="42">
        <v>3</v>
      </c>
      <c r="F40" s="42" t="s">
        <v>92</v>
      </c>
      <c r="G40" s="40">
        <v>510</v>
      </c>
      <c r="H40" s="36">
        <f t="shared" si="2"/>
        <v>1530</v>
      </c>
      <c r="I40" s="73"/>
    </row>
    <row r="41" ht="18.75" customHeight="1" spans="1:9">
      <c r="A41" s="36">
        <v>38</v>
      </c>
      <c r="B41" s="52" t="s">
        <v>99</v>
      </c>
      <c r="C41" s="38" t="s">
        <v>100</v>
      </c>
      <c r="D41" s="38" t="s">
        <v>55</v>
      </c>
      <c r="E41" s="53">
        <v>1</v>
      </c>
      <c r="F41" s="54" t="s">
        <v>92</v>
      </c>
      <c r="G41" s="40">
        <v>510</v>
      </c>
      <c r="H41" s="36">
        <f t="shared" si="2"/>
        <v>510</v>
      </c>
      <c r="I41" s="73"/>
    </row>
    <row r="42" ht="18.75" customHeight="1" spans="1:9">
      <c r="A42" s="36">
        <v>39</v>
      </c>
      <c r="B42" s="52" t="s">
        <v>101</v>
      </c>
      <c r="C42" s="38" t="s">
        <v>39</v>
      </c>
      <c r="D42" s="38" t="s">
        <v>55</v>
      </c>
      <c r="E42" s="53">
        <v>2</v>
      </c>
      <c r="F42" s="46" t="s">
        <v>92</v>
      </c>
      <c r="G42" s="40">
        <v>510</v>
      </c>
      <c r="H42" s="36">
        <f t="shared" si="2"/>
        <v>1020</v>
      </c>
      <c r="I42" s="73"/>
    </row>
    <row r="43" ht="18.75" customHeight="1" spans="1:9">
      <c r="A43" s="36">
        <v>40</v>
      </c>
      <c r="B43" s="37" t="s">
        <v>102</v>
      </c>
      <c r="C43" s="38" t="s">
        <v>66</v>
      </c>
      <c r="D43" s="38" t="s">
        <v>13</v>
      </c>
      <c r="E43" s="36">
        <v>3</v>
      </c>
      <c r="F43" s="36" t="s">
        <v>92</v>
      </c>
      <c r="G43" s="40">
        <v>510</v>
      </c>
      <c r="H43" s="36">
        <f t="shared" si="2"/>
        <v>1530</v>
      </c>
      <c r="I43" s="73"/>
    </row>
    <row r="44" ht="18.75" customHeight="1" spans="1:9">
      <c r="A44" s="36">
        <v>41</v>
      </c>
      <c r="B44" s="37" t="s">
        <v>103</v>
      </c>
      <c r="C44" s="38" t="s">
        <v>104</v>
      </c>
      <c r="D44" s="38" t="s">
        <v>105</v>
      </c>
      <c r="E44" s="36">
        <v>1</v>
      </c>
      <c r="F44" s="36" t="s">
        <v>34</v>
      </c>
      <c r="G44" s="40">
        <v>570</v>
      </c>
      <c r="H44" s="36">
        <f t="shared" si="2"/>
        <v>570</v>
      </c>
      <c r="I44" s="73"/>
    </row>
    <row r="45" ht="18.75" customHeight="1" spans="1:9">
      <c r="A45" s="36">
        <v>42</v>
      </c>
      <c r="B45" s="37" t="s">
        <v>106</v>
      </c>
      <c r="C45" s="38" t="s">
        <v>107</v>
      </c>
      <c r="D45" s="38" t="s">
        <v>108</v>
      </c>
      <c r="E45" s="36">
        <v>1</v>
      </c>
      <c r="F45" s="36" t="s">
        <v>64</v>
      </c>
      <c r="G45" s="40">
        <v>540</v>
      </c>
      <c r="H45" s="36">
        <f t="shared" si="2"/>
        <v>540</v>
      </c>
      <c r="I45" s="73"/>
    </row>
    <row r="46" ht="18.75" customHeight="1" spans="1:9">
      <c r="A46" s="36">
        <v>43</v>
      </c>
      <c r="B46" s="41" t="s">
        <v>109</v>
      </c>
      <c r="C46" s="58" t="s">
        <v>110</v>
      </c>
      <c r="D46" s="59">
        <v>43497</v>
      </c>
      <c r="E46" s="60">
        <v>4</v>
      </c>
      <c r="F46" s="60" t="s">
        <v>64</v>
      </c>
      <c r="G46" s="40">
        <v>540</v>
      </c>
      <c r="H46" s="61">
        <f t="shared" si="2"/>
        <v>2160</v>
      </c>
      <c r="I46" s="73"/>
    </row>
    <row r="47" ht="18.75" customHeight="1" spans="1:9">
      <c r="A47" s="36">
        <v>44</v>
      </c>
      <c r="B47" s="62" t="s">
        <v>111</v>
      </c>
      <c r="C47" s="58" t="s">
        <v>54</v>
      </c>
      <c r="D47" s="59">
        <v>43497</v>
      </c>
      <c r="E47" s="60">
        <v>2</v>
      </c>
      <c r="F47" s="60" t="s">
        <v>64</v>
      </c>
      <c r="G47" s="40">
        <v>540</v>
      </c>
      <c r="H47" s="61">
        <f t="shared" si="2"/>
        <v>1080</v>
      </c>
      <c r="I47" s="73"/>
    </row>
    <row r="48" ht="18.75" customHeight="1" spans="1:9">
      <c r="A48" s="36">
        <v>45</v>
      </c>
      <c r="B48" s="63" t="s">
        <v>112</v>
      </c>
      <c r="C48" s="64" t="s">
        <v>113</v>
      </c>
      <c r="D48" s="59">
        <v>43497</v>
      </c>
      <c r="E48" s="60">
        <v>3</v>
      </c>
      <c r="F48" s="65" t="s">
        <v>64</v>
      </c>
      <c r="G48" s="40">
        <v>540</v>
      </c>
      <c r="H48" s="61">
        <f t="shared" si="2"/>
        <v>1620</v>
      </c>
      <c r="I48" s="73"/>
    </row>
    <row r="49" ht="18.75" customHeight="1" spans="1:9">
      <c r="A49" s="36">
        <v>46</v>
      </c>
      <c r="B49" s="63" t="s">
        <v>114</v>
      </c>
      <c r="C49" s="64" t="s">
        <v>115</v>
      </c>
      <c r="D49" s="59">
        <v>43647</v>
      </c>
      <c r="E49" s="66">
        <v>2</v>
      </c>
      <c r="F49" s="66" t="s">
        <v>64</v>
      </c>
      <c r="G49" s="40">
        <v>540</v>
      </c>
      <c r="H49" s="36">
        <f t="shared" si="2"/>
        <v>1080</v>
      </c>
      <c r="I49" s="73"/>
    </row>
    <row r="50" ht="18.75" customHeight="1" spans="1:9">
      <c r="A50" s="36">
        <v>47</v>
      </c>
      <c r="B50" s="63" t="s">
        <v>116</v>
      </c>
      <c r="C50" s="64" t="s">
        <v>117</v>
      </c>
      <c r="D50" s="59">
        <v>43922</v>
      </c>
      <c r="E50" s="60">
        <v>2</v>
      </c>
      <c r="F50" s="60" t="s">
        <v>64</v>
      </c>
      <c r="G50" s="40">
        <v>540</v>
      </c>
      <c r="H50" s="36">
        <f t="shared" si="2"/>
        <v>1080</v>
      </c>
      <c r="I50" s="73"/>
    </row>
    <row r="51" ht="18.75" customHeight="1" spans="1:9">
      <c r="A51" s="36">
        <v>48</v>
      </c>
      <c r="B51" s="67" t="s">
        <v>118</v>
      </c>
      <c r="C51" s="68" t="s">
        <v>119</v>
      </c>
      <c r="D51" s="59">
        <v>43922</v>
      </c>
      <c r="E51" s="60">
        <v>1</v>
      </c>
      <c r="F51" s="60" t="s">
        <v>34</v>
      </c>
      <c r="G51" s="40">
        <v>570</v>
      </c>
      <c r="H51" s="36">
        <f t="shared" si="2"/>
        <v>570</v>
      </c>
      <c r="I51" s="73"/>
    </row>
    <row r="52" ht="18.75" customHeight="1" spans="1:9">
      <c r="A52" s="36">
        <v>49</v>
      </c>
      <c r="B52" s="54" t="s">
        <v>120</v>
      </c>
      <c r="C52" s="38" t="s">
        <v>121</v>
      </c>
      <c r="D52" s="38" t="s">
        <v>55</v>
      </c>
      <c r="E52" s="53">
        <v>1</v>
      </c>
      <c r="F52" s="46" t="s">
        <v>92</v>
      </c>
      <c r="G52" s="40">
        <v>510</v>
      </c>
      <c r="H52" s="36">
        <f t="shared" si="2"/>
        <v>510</v>
      </c>
      <c r="I52" s="73"/>
    </row>
    <row r="53" ht="18.75" customHeight="1" spans="1:9">
      <c r="A53" s="61">
        <v>50</v>
      </c>
      <c r="B53" s="69" t="s">
        <v>122</v>
      </c>
      <c r="C53" s="38" t="s">
        <v>123</v>
      </c>
      <c r="D53" s="70" t="s">
        <v>13</v>
      </c>
      <c r="E53" s="71">
        <v>2</v>
      </c>
      <c r="F53" s="60" t="s">
        <v>64</v>
      </c>
      <c r="G53" s="37">
        <v>540</v>
      </c>
      <c r="H53" s="61">
        <v>1080</v>
      </c>
      <c r="I53" s="61"/>
    </row>
  </sheetData>
  <mergeCells count="3">
    <mergeCell ref="A1:I1"/>
    <mergeCell ref="A2:D2"/>
    <mergeCell ref="E2:H2"/>
  </mergeCells>
  <pageMargins left="0.73" right="0.354330708661417" top="0.826771653543307" bottom="0.51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V8" sqref="V8"/>
    </sheetView>
  </sheetViews>
  <sheetFormatPr defaultColWidth="9" defaultRowHeight="14.25"/>
  <cols>
    <col min="2" max="2" width="4.75" customWidth="1"/>
    <col min="3" max="3" width="4.875" customWidth="1"/>
    <col min="4" max="4" width="10.875" customWidth="1"/>
    <col min="5" max="6" width="4.75" customWidth="1"/>
    <col min="7" max="7" width="7.625" customWidth="1"/>
    <col min="8" max="8" width="5.375" customWidth="1"/>
    <col min="9" max="9" width="4.875" customWidth="1"/>
    <col min="10" max="10" width="8" customWidth="1"/>
    <col min="11" max="11" width="5.875" customWidth="1"/>
    <col min="12" max="12" width="5.375" customWidth="1"/>
    <col min="13" max="13" width="7.75" customWidth="1"/>
    <col min="14" max="14" width="5.375" customWidth="1"/>
    <col min="15" max="15" width="5" customWidth="1"/>
    <col min="16" max="16" width="8.875" customWidth="1"/>
    <col min="17" max="17" width="5.375" customWidth="1"/>
    <col min="18" max="18" width="5.125" customWidth="1"/>
    <col min="19" max="19" width="8.25" customWidth="1"/>
  </cols>
  <sheetData>
    <row r="1" ht="56.25" customHeight="1"/>
    <row r="2" ht="44.25" customHeight="1" spans="1:19">
      <c r="A2" s="1" t="s">
        <v>124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38.25" customHeight="1" spans="4:19">
      <c r="D3" s="2" t="s">
        <v>125</v>
      </c>
      <c r="E3" s="2"/>
      <c r="F3" s="2"/>
      <c r="G3" s="2"/>
      <c r="H3" s="2"/>
      <c r="I3" s="2"/>
      <c r="J3" s="2"/>
      <c r="K3" s="2"/>
      <c r="L3" s="2"/>
      <c r="M3" s="2"/>
      <c r="N3" s="23"/>
      <c r="O3" s="23"/>
      <c r="P3" s="23"/>
      <c r="R3" s="26" t="s">
        <v>126</v>
      </c>
      <c r="S3" s="26"/>
    </row>
    <row r="4" ht="25.5" customHeight="1" spans="1:19">
      <c r="A4" s="3" t="s">
        <v>127</v>
      </c>
      <c r="B4" s="4" t="s">
        <v>128</v>
      </c>
      <c r="C4" s="4" t="s">
        <v>6</v>
      </c>
      <c r="D4" s="5" t="s">
        <v>129</v>
      </c>
      <c r="E4" s="6" t="s">
        <v>130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24"/>
    </row>
    <row r="5" ht="20.25" customHeight="1" spans="1:19">
      <c r="A5" s="8"/>
      <c r="B5" s="9"/>
      <c r="C5" s="9"/>
      <c r="D5" s="9"/>
      <c r="E5" s="10" t="s">
        <v>131</v>
      </c>
      <c r="F5" s="11"/>
      <c r="G5" s="12"/>
      <c r="H5" s="6" t="s">
        <v>132</v>
      </c>
      <c r="I5" s="7"/>
      <c r="J5" s="7"/>
      <c r="K5" s="7"/>
      <c r="L5" s="7"/>
      <c r="M5" s="24"/>
      <c r="N5" s="6" t="s">
        <v>133</v>
      </c>
      <c r="O5" s="7"/>
      <c r="P5" s="7"/>
      <c r="Q5" s="7"/>
      <c r="R5" s="7"/>
      <c r="S5" s="24"/>
    </row>
    <row r="6" ht="20.25" customHeight="1" spans="1:19">
      <c r="A6" s="8"/>
      <c r="B6" s="9"/>
      <c r="C6" s="9"/>
      <c r="D6" s="9"/>
      <c r="E6" s="13"/>
      <c r="F6" s="14"/>
      <c r="G6" s="15"/>
      <c r="H6" s="6" t="s">
        <v>134</v>
      </c>
      <c r="I6" s="7"/>
      <c r="J6" s="24"/>
      <c r="K6" s="6" t="s">
        <v>135</v>
      </c>
      <c r="L6" s="7"/>
      <c r="M6" s="24"/>
      <c r="N6" s="6" t="s">
        <v>136</v>
      </c>
      <c r="O6" s="7"/>
      <c r="P6" s="24"/>
      <c r="Q6" s="6" t="s">
        <v>137</v>
      </c>
      <c r="R6" s="7"/>
      <c r="S6" s="24"/>
    </row>
    <row r="7" ht="24.75" customHeight="1" spans="1:19">
      <c r="A7" s="16" t="s">
        <v>138</v>
      </c>
      <c r="B7" s="17"/>
      <c r="C7" s="17"/>
      <c r="D7" s="17"/>
      <c r="E7" s="18" t="s">
        <v>139</v>
      </c>
      <c r="F7" s="18" t="s">
        <v>6</v>
      </c>
      <c r="G7" s="18" t="s">
        <v>140</v>
      </c>
      <c r="H7" s="18" t="s">
        <v>139</v>
      </c>
      <c r="I7" s="18" t="s">
        <v>6</v>
      </c>
      <c r="J7" s="18" t="s">
        <v>140</v>
      </c>
      <c r="K7" s="18" t="s">
        <v>139</v>
      </c>
      <c r="L7" s="18" t="s">
        <v>6</v>
      </c>
      <c r="M7" s="18" t="s">
        <v>140</v>
      </c>
      <c r="N7" s="18" t="s">
        <v>139</v>
      </c>
      <c r="O7" s="18" t="s">
        <v>6</v>
      </c>
      <c r="P7" s="25" t="s">
        <v>140</v>
      </c>
      <c r="Q7" s="18" t="s">
        <v>139</v>
      </c>
      <c r="R7" s="18" t="s">
        <v>6</v>
      </c>
      <c r="S7" s="25" t="s">
        <v>140</v>
      </c>
    </row>
    <row r="8" ht="87.75" customHeight="1" spans="1:19">
      <c r="A8" s="19" t="s">
        <v>141</v>
      </c>
      <c r="B8" s="20">
        <v>150</v>
      </c>
      <c r="C8" s="20">
        <v>285</v>
      </c>
      <c r="D8" s="21">
        <v>157.44</v>
      </c>
      <c r="E8" s="22">
        <v>3</v>
      </c>
      <c r="F8" s="22">
        <v>4</v>
      </c>
      <c r="G8" s="20">
        <f>F8*690</f>
        <v>2760</v>
      </c>
      <c r="H8" s="20">
        <v>29</v>
      </c>
      <c r="I8" s="20">
        <v>50</v>
      </c>
      <c r="J8" s="20">
        <f>I8*600</f>
        <v>30000</v>
      </c>
      <c r="K8" s="22">
        <v>39</v>
      </c>
      <c r="L8" s="22">
        <v>62</v>
      </c>
      <c r="M8" s="20">
        <f>L8*570</f>
        <v>35340</v>
      </c>
      <c r="N8" s="20">
        <v>50</v>
      </c>
      <c r="O8" s="20">
        <v>105</v>
      </c>
      <c r="P8" s="20">
        <f>O8*540</f>
        <v>56700</v>
      </c>
      <c r="Q8" s="22">
        <v>29</v>
      </c>
      <c r="R8" s="22">
        <v>64</v>
      </c>
      <c r="S8" s="20">
        <f>R8*510</f>
        <v>32640</v>
      </c>
    </row>
    <row r="9" spans="4:11">
      <c r="D9" t="s">
        <v>142</v>
      </c>
      <c r="K9" t="s">
        <v>142</v>
      </c>
    </row>
  </sheetData>
  <mergeCells count="14">
    <mergeCell ref="A2:S2"/>
    <mergeCell ref="D3:M3"/>
    <mergeCell ref="R3:S3"/>
    <mergeCell ref="E4:S4"/>
    <mergeCell ref="H5:M5"/>
    <mergeCell ref="N5:S5"/>
    <mergeCell ref="H6:J6"/>
    <mergeCell ref="K6:M6"/>
    <mergeCell ref="N6:P6"/>
    <mergeCell ref="Q6:S6"/>
    <mergeCell ref="B4:B7"/>
    <mergeCell ref="C4:C7"/>
    <mergeCell ref="D4:D7"/>
    <mergeCell ref="E5:G6"/>
  </mergeCells>
  <pageMargins left="0.708661417322835" right="0.18" top="0.748031496062992" bottom="0.748031496062992" header="0.31496062992126" footer="0.31496062992126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定稿</vt:lpstr>
      <vt:lpstr>皮2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2010-01-25T07:38:00Z</dcterms:created>
  <cp:lastPrinted>2018-09-20T01:44:00Z</cp:lastPrinted>
  <dcterms:modified xsi:type="dcterms:W3CDTF">2021-04-29T03:47:35Z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4EC214CA988B40F489F6CE21AECD72B2</vt:lpwstr>
  </property>
</Properties>
</file>