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1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<sst xmlns="http://schemas.openxmlformats.org/spreadsheetml/2006/main" count="281" uniqueCount="262">
  <si>
    <t>耕地储备库项目开发地流转发包款分配明细</t>
  </si>
  <si>
    <t>总发包亩数1478亩-庭院地应补亩数142亩=1336亩（分配亩数）</t>
  </si>
  <si>
    <t>分配人口：299人</t>
  </si>
  <si>
    <t>单位：人口/亩/元</t>
  </si>
  <si>
    <t>巴彦敖包嘎查洼卜甸子组</t>
  </si>
  <si>
    <t>序号</t>
  </si>
  <si>
    <t>户主</t>
  </si>
  <si>
    <t>身份证号</t>
  </si>
  <si>
    <t>一卡通卡号</t>
  </si>
  <si>
    <t>分配人口</t>
  </si>
  <si>
    <t>人均分配亩数/4.46</t>
  </si>
  <si>
    <t>庭院地规定亩数应减</t>
  </si>
  <si>
    <t>庭院地规定亩数应补</t>
  </si>
  <si>
    <t>分配到户亩数</t>
  </si>
  <si>
    <t xml:space="preserve"> 人均分配款/每亩/561</t>
  </si>
  <si>
    <t>扣留应收款公积公益金金额</t>
  </si>
  <si>
    <t>分配到户金额</t>
  </si>
  <si>
    <t>户主签字（盖章）</t>
  </si>
  <si>
    <t>包相</t>
  </si>
  <si>
    <t>152326198105036618</t>
  </si>
  <si>
    <t>6229760540500724624</t>
  </si>
  <si>
    <t>姚海泉</t>
  </si>
  <si>
    <t>152326197611066612</t>
  </si>
  <si>
    <t>6229760540500724350</t>
  </si>
  <si>
    <t>姚海军</t>
  </si>
  <si>
    <t>15232619860117661X</t>
  </si>
  <si>
    <t>6215331440500253279</t>
  </si>
  <si>
    <t>包特古苏</t>
  </si>
  <si>
    <t>152326197112026616</t>
  </si>
  <si>
    <t>6229760540500724871</t>
  </si>
  <si>
    <t>梁海清</t>
  </si>
  <si>
    <t>152326196309216654</t>
  </si>
  <si>
    <t>6229760540500724749</t>
  </si>
  <si>
    <t>包良</t>
  </si>
  <si>
    <t>152326197305056635</t>
  </si>
  <si>
    <t>6229760540500724822</t>
  </si>
  <si>
    <t>姚海峰</t>
  </si>
  <si>
    <t>152326197802186617</t>
  </si>
  <si>
    <t>6217370140500447123</t>
  </si>
  <si>
    <t>包玉</t>
  </si>
  <si>
    <t>152326197108046614</t>
  </si>
  <si>
    <t>6229760540500725001</t>
  </si>
  <si>
    <t>包庆松</t>
  </si>
  <si>
    <t>152326195404156616</t>
  </si>
  <si>
    <t>6229760540500724608</t>
  </si>
  <si>
    <t>姚万福</t>
  </si>
  <si>
    <t>152326197108206614</t>
  </si>
  <si>
    <t>6229760540500724889</t>
  </si>
  <si>
    <t>白全福</t>
  </si>
  <si>
    <t>152326196909236659</t>
  </si>
  <si>
    <t>6229760540500724939</t>
  </si>
  <si>
    <t>姚国庆</t>
  </si>
  <si>
    <t>152326197102036618</t>
  </si>
  <si>
    <t>6229760540500724699</t>
  </si>
  <si>
    <t>李力吉格日乐</t>
  </si>
  <si>
    <t>152326198110066619</t>
  </si>
  <si>
    <t>6229760540500725019</t>
  </si>
  <si>
    <t>宝音德力根</t>
  </si>
  <si>
    <t>152301198108226110</t>
  </si>
  <si>
    <t>6229760540500725126</t>
  </si>
  <si>
    <t>包荣</t>
  </si>
  <si>
    <t>152326197301226617</t>
  </si>
  <si>
    <t>6217370140503136772</t>
  </si>
  <si>
    <t>包扎木苏荣扎卜</t>
  </si>
  <si>
    <t>152326197006166615</t>
  </si>
  <si>
    <t>6229760540500724848</t>
  </si>
  <si>
    <t>沈阿务坦敖其尔</t>
  </si>
  <si>
    <t>152326198009306614</t>
  </si>
  <si>
    <t>6229760540500725076</t>
  </si>
  <si>
    <t>包六十八</t>
  </si>
  <si>
    <t>152326198210016619</t>
  </si>
  <si>
    <t>6229760540500736941</t>
  </si>
  <si>
    <t>包庆祥</t>
  </si>
  <si>
    <t>152326193809296618</t>
  </si>
  <si>
    <t>6229760540500724780</t>
  </si>
  <si>
    <t>包德</t>
  </si>
  <si>
    <t>152326197603266614</t>
  </si>
  <si>
    <t>包喜云</t>
  </si>
  <si>
    <t>152326195112216613</t>
  </si>
  <si>
    <t>6229760540500724806</t>
  </si>
  <si>
    <t>姚达拉呼</t>
  </si>
  <si>
    <t>152326197311116649</t>
  </si>
  <si>
    <t>6229760540500724707</t>
  </si>
  <si>
    <t>刘布和</t>
  </si>
  <si>
    <t>152326195301206625</t>
  </si>
  <si>
    <t>6229760540500724830</t>
  </si>
  <si>
    <t>沈金锁</t>
  </si>
  <si>
    <t>152326198209236614</t>
  </si>
  <si>
    <t>6229760540500725068</t>
  </si>
  <si>
    <t>李巴拉吉尼玛</t>
  </si>
  <si>
    <t>152326198001026618</t>
  </si>
  <si>
    <t>图门白音</t>
  </si>
  <si>
    <t>152326198806096613</t>
  </si>
  <si>
    <t>6229760040501462852</t>
  </si>
  <si>
    <t>陈福</t>
  </si>
  <si>
    <t>152326197104206617</t>
  </si>
  <si>
    <t>6229760540500724582</t>
  </si>
  <si>
    <t>赵初一</t>
  </si>
  <si>
    <t>152326198609016610</t>
  </si>
  <si>
    <t>6229760540500724731</t>
  </si>
  <si>
    <t>包苏亚拉图</t>
  </si>
  <si>
    <t>152326198804166614</t>
  </si>
  <si>
    <t>李哈斯额尔德尼</t>
  </si>
  <si>
    <t>152326197403026632</t>
  </si>
  <si>
    <t>陈哈斯</t>
  </si>
  <si>
    <t>152326196301036616</t>
  </si>
  <si>
    <t>6229760540500724467</t>
  </si>
  <si>
    <t>包乌力吉</t>
  </si>
  <si>
    <t>152326199508136618</t>
  </si>
  <si>
    <t>李朝老</t>
  </si>
  <si>
    <t>152326195504166635</t>
  </si>
  <si>
    <t>6229760540500724988</t>
  </si>
  <si>
    <t>包柱</t>
  </si>
  <si>
    <t>152326197308166610</t>
  </si>
  <si>
    <t>6229760540500944172</t>
  </si>
  <si>
    <t>包喜</t>
  </si>
  <si>
    <t>152326197301136638</t>
  </si>
  <si>
    <t>6229760540500724962</t>
  </si>
  <si>
    <t>刘二林</t>
  </si>
  <si>
    <t>152326197809206617</t>
  </si>
  <si>
    <t>6217370540500000196</t>
  </si>
  <si>
    <t>代金小</t>
  </si>
  <si>
    <t>152326195103056646</t>
  </si>
  <si>
    <t>李凤兰</t>
  </si>
  <si>
    <t>152326195710266645</t>
  </si>
  <si>
    <t>6229760540500724400</t>
  </si>
  <si>
    <t>姚孟力</t>
  </si>
  <si>
    <t>152326198711036618</t>
  </si>
  <si>
    <t>6229760540500724418</t>
  </si>
  <si>
    <t>姚孟连</t>
  </si>
  <si>
    <t>150525197908286619</t>
  </si>
  <si>
    <t>何海亮</t>
  </si>
  <si>
    <t>152326198704166617</t>
  </si>
  <si>
    <t>6229760540500944149</t>
  </si>
  <si>
    <t>何海龙</t>
  </si>
  <si>
    <t>152326198404056619</t>
  </si>
  <si>
    <t>6217370140503141582</t>
  </si>
  <si>
    <t>梁那森布合</t>
  </si>
  <si>
    <t>152326196811066612</t>
  </si>
  <si>
    <t>6229760540500922657</t>
  </si>
  <si>
    <t>白予卜</t>
  </si>
  <si>
    <t>15232619671113661X</t>
  </si>
  <si>
    <t>6229760540500724913</t>
  </si>
  <si>
    <t>李哈斯巴根</t>
  </si>
  <si>
    <t>152326197512186619</t>
  </si>
  <si>
    <t>包莲</t>
  </si>
  <si>
    <t>152326197912166617</t>
  </si>
  <si>
    <t>包金龙</t>
  </si>
  <si>
    <t>15232619860301661X</t>
  </si>
  <si>
    <t>6229760540500724632</t>
  </si>
  <si>
    <t>包权</t>
  </si>
  <si>
    <t>15232619760324663X</t>
  </si>
  <si>
    <t>韩双宝</t>
  </si>
  <si>
    <t>152326197204066615</t>
  </si>
  <si>
    <t>包温都苏</t>
  </si>
  <si>
    <t>152326196812246615</t>
  </si>
  <si>
    <t>6229760540500724756</t>
  </si>
  <si>
    <t>152326197709106619</t>
  </si>
  <si>
    <t>6229760540500724640</t>
  </si>
  <si>
    <t>陈旦巴</t>
  </si>
  <si>
    <t>152326197005236618</t>
  </si>
  <si>
    <t>6229760540500724509</t>
  </si>
  <si>
    <t>包都根加卜</t>
  </si>
  <si>
    <t>152326195701226617</t>
  </si>
  <si>
    <t>6229760540500724434</t>
  </si>
  <si>
    <t>姚海宝</t>
  </si>
  <si>
    <t>152326198312246618</t>
  </si>
  <si>
    <t>姚国山</t>
  </si>
  <si>
    <t>152326195306076612</t>
  </si>
  <si>
    <t>何额本图</t>
  </si>
  <si>
    <t>152326196910176614</t>
  </si>
  <si>
    <t>敖力布</t>
  </si>
  <si>
    <t>152326195906236616</t>
  </si>
  <si>
    <t>6229760540500724392</t>
  </si>
  <si>
    <t>包布仁扎力根</t>
  </si>
  <si>
    <t>15232619690816661X</t>
  </si>
  <si>
    <t>6229760540500725118</t>
  </si>
  <si>
    <t>包金桩</t>
  </si>
  <si>
    <t>152326195911176611</t>
  </si>
  <si>
    <t>6229760540500724475</t>
  </si>
  <si>
    <t>梁常明</t>
  </si>
  <si>
    <t>152326197306016619</t>
  </si>
  <si>
    <t>6229760540500724715</t>
  </si>
  <si>
    <t>陈桂</t>
  </si>
  <si>
    <t>15232619630207661X</t>
  </si>
  <si>
    <t>6229760540500724442</t>
  </si>
  <si>
    <t>邱来小</t>
  </si>
  <si>
    <t>152326193611046621</t>
  </si>
  <si>
    <t>6229760540500944156</t>
  </si>
  <si>
    <t>李海山</t>
  </si>
  <si>
    <t>152326195807226615</t>
  </si>
  <si>
    <t>6229760540500724921</t>
  </si>
  <si>
    <t>包达萨</t>
  </si>
  <si>
    <t>152326196312126633</t>
  </si>
  <si>
    <t>6229760040500160028</t>
  </si>
  <si>
    <t>陈祥</t>
  </si>
  <si>
    <t>152326196508276617</t>
  </si>
  <si>
    <t>6229760540500724459</t>
  </si>
  <si>
    <t>未签字确认</t>
  </si>
  <si>
    <t>姚孟强</t>
  </si>
  <si>
    <t>152326198110216613</t>
  </si>
  <si>
    <t>何白音</t>
  </si>
  <si>
    <t>152326197805026619</t>
  </si>
  <si>
    <t>6229760540500908581</t>
  </si>
  <si>
    <t>包牧兰</t>
  </si>
  <si>
    <t>152326197703296626</t>
  </si>
  <si>
    <t>6217370040500679107</t>
  </si>
  <si>
    <t>李权</t>
  </si>
  <si>
    <t>152326198402066637</t>
  </si>
  <si>
    <t>6229760540500724525</t>
  </si>
  <si>
    <t>沈毕力格</t>
  </si>
  <si>
    <t>152326194806026633</t>
  </si>
  <si>
    <t>6229760540500725043</t>
  </si>
  <si>
    <t>通拉嘎</t>
  </si>
  <si>
    <t>152326196603126633</t>
  </si>
  <si>
    <t>6229760540500724491</t>
  </si>
  <si>
    <t>陈布仁</t>
  </si>
  <si>
    <t>152326197404086610</t>
  </si>
  <si>
    <t>6229760540500724616</t>
  </si>
  <si>
    <t>梁青</t>
  </si>
  <si>
    <t>152326196508076631</t>
  </si>
  <si>
    <t>6229760540500956903</t>
  </si>
  <si>
    <t>包庆海</t>
  </si>
  <si>
    <t>152326195703036630</t>
  </si>
  <si>
    <t>6229760540500724376</t>
  </si>
  <si>
    <t>那杰勿力他</t>
  </si>
  <si>
    <t>152326197711166610</t>
  </si>
  <si>
    <t>韩宝祥</t>
  </si>
  <si>
    <t>152326195604166616</t>
  </si>
  <si>
    <t>6229760540500724665</t>
  </si>
  <si>
    <t>韩长明</t>
  </si>
  <si>
    <t>152326198208026615</t>
  </si>
  <si>
    <t>6229760540500724673</t>
  </si>
  <si>
    <t>韩哈斯</t>
  </si>
  <si>
    <t>152326197104086619</t>
  </si>
  <si>
    <t>6229760540500724681</t>
  </si>
  <si>
    <t>李荣</t>
  </si>
  <si>
    <t>152326198002036615</t>
  </si>
  <si>
    <t>6229760540500724517</t>
  </si>
  <si>
    <t>梁宝力稿</t>
  </si>
  <si>
    <t>152326198806256613</t>
  </si>
  <si>
    <t>6229760540500944131</t>
  </si>
  <si>
    <t>白布仁巴拉</t>
  </si>
  <si>
    <t>152326197206176631</t>
  </si>
  <si>
    <t>6229760540500725050</t>
  </si>
  <si>
    <t>白那木达嘎</t>
  </si>
  <si>
    <t>152326195509236612</t>
  </si>
  <si>
    <t>6229760540500725142</t>
  </si>
  <si>
    <t>姚温都日纳</t>
  </si>
  <si>
    <t>152326194907016629</t>
  </si>
  <si>
    <t>6229760540500724723</t>
  </si>
  <si>
    <t>包巴斯</t>
  </si>
  <si>
    <t>152326194906166617</t>
  </si>
  <si>
    <t>6229760540500724814</t>
  </si>
  <si>
    <t>李军</t>
  </si>
  <si>
    <t>152326197710016610</t>
  </si>
  <si>
    <t>刘美兰</t>
  </si>
  <si>
    <t>152326197108296867</t>
  </si>
  <si>
    <t>白桂英</t>
  </si>
  <si>
    <t>152326196205286623</t>
  </si>
  <si>
    <t>6229760540500724954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</si>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</sst>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indexed="8"/>
      <name val="宋体"/>
      <charset val="0"/>
    </font>
    <font>
      <sz val="11"/>
      <name val="宋体"/>
      <charset val="0"/>
    </font>
    <font>
      <sz val="11"/>
      <name val="Arial"/>
      <charset val="0"/>
    </font>
    <font>
      <b/>
      <sz val="20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7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7" borderId="5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13" fillId="4" borderId="3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/>
    </xf>
    <xf numFmtId="0" fontId="0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1" xfId="0" applyFont="1" applyBorder="1" applyAlignment="1" quotePrefix="1">
      <alignment horizontal="center" vertical="center"/>
    </xf>
    <xf numFmtId="0" fontId="2" fillId="0" borderId="1" xfId="0" applyFont="1" applyBorder="1" applyAlignment="1" quotePrefix="1">
      <alignment horizontal="center" vertical="center"/>
    </xf>
    <xf numFmtId="0" fontId="3" fillId="0" borderId="1" xfId="0" applyFont="1" applyBorder="1" applyAlignment="1" quotePrefix="1">
      <alignment horizontal="center" vertical="center"/>
    </xf>
    <xf numFmtId="0" fontId="0" fillId="0" borderId="2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1"/>
  <sheetViews>
    <sheetView tabSelected="1" topLeftCell="A64" workbookViewId="0">
      <selection activeCell="M69" sqref="M69"/>
    </sheetView>
  </sheetViews>
  <sheetFormatPr defaultColWidth="9" defaultRowHeight="13.5"/>
  <cols>
    <col min="1" max="1" width="5.875" style="1" customWidth="1"/>
    <col min="2" max="2" width="15.25" customWidth="1"/>
    <col min="3" max="3" width="20.5" customWidth="1"/>
    <col min="4" max="4" width="21" customWidth="1"/>
    <col min="5" max="5" width="5" customWidth="1"/>
    <col min="6" max="6" width="7.75" customWidth="1"/>
    <col min="7" max="7" width="5" customWidth="1"/>
    <col min="8" max="8" width="5.5" customWidth="1"/>
    <col min="9" max="9" width="7.5" customWidth="1"/>
    <col min="10" max="10" width="9" customWidth="1"/>
    <col min="11" max="11" width="6.625" style="4" customWidth="1"/>
    <col min="12" max="12" width="11.75" customWidth="1"/>
    <col min="13" max="13" width="22" customWidth="1"/>
  </cols>
  <sheetData>
    <row r="1" ht="25.5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15"/>
      <c r="L1" s="6"/>
      <c r="M1" s="6"/>
    </row>
    <row r="2" s="1" customFormat="1" ht="20.25" spans="1:13">
      <c r="A2" s="7" t="s">
        <v>1</v>
      </c>
      <c r="B2" s="7"/>
      <c r="C2" s="7"/>
      <c r="D2" s="7"/>
      <c r="E2" s="8" t="s">
        <v>2</v>
      </c>
      <c r="F2" s="8"/>
      <c r="G2" s="8"/>
      <c r="H2" s="8" t="s">
        <v>3</v>
      </c>
      <c r="I2" s="8"/>
      <c r="J2" s="16"/>
      <c r="K2" s="17"/>
      <c r="L2" s="18" t="s">
        <v>4</v>
      </c>
      <c r="M2" s="16"/>
    </row>
    <row r="3" s="2" customFormat="1" ht="86" customHeight="1" spans="1:13">
      <c r="A3" s="9" t="s">
        <v>5</v>
      </c>
      <c r="B3" s="10" t="s">
        <v>6</v>
      </c>
      <c r="C3" s="10" t="s">
        <v>7</v>
      </c>
      <c r="D3" s="10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10" t="s">
        <v>14</v>
      </c>
      <c r="K3" s="19" t="s">
        <v>15</v>
      </c>
      <c r="L3" s="10" t="s">
        <v>16</v>
      </c>
      <c r="M3" s="9" t="s">
        <v>17</v>
      </c>
    </row>
    <row r="4" ht="28.5" customHeight="1" spans="1:13">
      <c r="A4" s="11">
        <v>1</v>
      </c>
      <c r="B4" s="11" t="s">
        <v>18</v>
      </c>
      <c r="C4" s="30" t="s">
        <v>19</v>
      </c>
      <c r="D4" s="30" t="s">
        <v>20</v>
      </c>
      <c r="E4" s="11">
        <v>4</v>
      </c>
      <c r="F4" s="11">
        <f>E4*4.46</f>
        <v>17.84</v>
      </c>
      <c r="G4" s="11">
        <v>3</v>
      </c>
      <c r="H4" s="11">
        <v>0</v>
      </c>
      <c r="I4" s="11">
        <f t="shared" ref="I4:I11" si="0">F4-G4</f>
        <v>14.84</v>
      </c>
      <c r="J4" s="11">
        <f>+I4*561</f>
        <v>8325.24</v>
      </c>
      <c r="K4" s="20">
        <f>E4*100</f>
        <v>400</v>
      </c>
      <c r="L4" s="11">
        <f t="shared" ref="L4:L9" si="1">J4-K4</f>
        <v>7925.24</v>
      </c>
      <c r="M4" s="21"/>
    </row>
    <row r="5" ht="28.5" customHeight="1" spans="1:13">
      <c r="A5" s="11">
        <v>2</v>
      </c>
      <c r="B5" s="11" t="s">
        <v>21</v>
      </c>
      <c r="C5" s="30" t="s">
        <v>22</v>
      </c>
      <c r="D5" s="30" t="s">
        <v>23</v>
      </c>
      <c r="E5" s="11">
        <v>3</v>
      </c>
      <c r="F5" s="11">
        <f t="shared" ref="F5:F36" si="2">E5*4.46</f>
        <v>13.38</v>
      </c>
      <c r="G5" s="11">
        <v>3</v>
      </c>
      <c r="H5" s="11">
        <v>0</v>
      </c>
      <c r="I5" s="11">
        <f t="shared" si="0"/>
        <v>10.38</v>
      </c>
      <c r="J5" s="11">
        <f>+I5*561</f>
        <v>5823.18</v>
      </c>
      <c r="K5" s="20">
        <f>E5*100</f>
        <v>300</v>
      </c>
      <c r="L5" s="11">
        <f t="shared" si="1"/>
        <v>5523.18</v>
      </c>
      <c r="M5" s="21"/>
    </row>
    <row r="6" ht="28.5" customHeight="1" spans="1:13">
      <c r="A6" s="11">
        <v>3</v>
      </c>
      <c r="B6" s="11" t="s">
        <v>24</v>
      </c>
      <c r="C6" s="11" t="s">
        <v>25</v>
      </c>
      <c r="D6" s="30" t="s">
        <v>26</v>
      </c>
      <c r="E6" s="11">
        <v>6</v>
      </c>
      <c r="F6" s="11">
        <f t="shared" si="2"/>
        <v>26.76</v>
      </c>
      <c r="G6" s="11">
        <v>0</v>
      </c>
      <c r="H6" s="11">
        <v>0</v>
      </c>
      <c r="I6" s="11">
        <f t="shared" si="0"/>
        <v>26.76</v>
      </c>
      <c r="J6" s="11">
        <f t="shared" ref="J5:J36" si="3">+I6*561</f>
        <v>15012.36</v>
      </c>
      <c r="K6" s="20">
        <v>900</v>
      </c>
      <c r="L6" s="11">
        <f t="shared" si="1"/>
        <v>14112.36</v>
      </c>
      <c r="M6" s="21"/>
    </row>
    <row r="7" ht="28.5" customHeight="1" spans="1:13">
      <c r="A7" s="11">
        <v>4</v>
      </c>
      <c r="B7" s="11" t="s">
        <v>27</v>
      </c>
      <c r="C7" s="30" t="s">
        <v>28</v>
      </c>
      <c r="D7" s="30" t="s">
        <v>29</v>
      </c>
      <c r="E7" s="11">
        <v>3</v>
      </c>
      <c r="F7" s="11">
        <f t="shared" si="2"/>
        <v>13.38</v>
      </c>
      <c r="G7" s="11">
        <v>1</v>
      </c>
      <c r="H7" s="11">
        <v>0</v>
      </c>
      <c r="I7" s="11">
        <f t="shared" si="0"/>
        <v>12.38</v>
      </c>
      <c r="J7" s="11">
        <f t="shared" si="3"/>
        <v>6945.18</v>
      </c>
      <c r="K7" s="20">
        <v>300</v>
      </c>
      <c r="L7" s="11">
        <f t="shared" si="1"/>
        <v>6645.18</v>
      </c>
      <c r="M7" s="21"/>
    </row>
    <row r="8" ht="28.5" customHeight="1" spans="1:13">
      <c r="A8" s="11">
        <v>5</v>
      </c>
      <c r="B8" s="11" t="s">
        <v>30</v>
      </c>
      <c r="C8" s="30" t="s">
        <v>31</v>
      </c>
      <c r="D8" s="30" t="s">
        <v>32</v>
      </c>
      <c r="E8" s="11">
        <v>4</v>
      </c>
      <c r="F8" s="11">
        <f t="shared" si="2"/>
        <v>17.84</v>
      </c>
      <c r="G8" s="11">
        <v>4</v>
      </c>
      <c r="H8" s="11">
        <v>0</v>
      </c>
      <c r="I8" s="11">
        <f t="shared" si="0"/>
        <v>13.84</v>
      </c>
      <c r="J8" s="11">
        <f t="shared" si="3"/>
        <v>7764.24</v>
      </c>
      <c r="K8" s="20">
        <v>400</v>
      </c>
      <c r="L8" s="11">
        <f t="shared" si="1"/>
        <v>7364.24</v>
      </c>
      <c r="M8" s="21"/>
    </row>
    <row r="9" ht="28.5" customHeight="1" spans="1:13">
      <c r="A9" s="11">
        <v>6</v>
      </c>
      <c r="B9" s="11" t="s">
        <v>33</v>
      </c>
      <c r="C9" s="30" t="s">
        <v>34</v>
      </c>
      <c r="D9" s="30" t="s">
        <v>35</v>
      </c>
      <c r="E9" s="11">
        <v>3</v>
      </c>
      <c r="F9" s="11">
        <f t="shared" si="2"/>
        <v>13.38</v>
      </c>
      <c r="G9" s="11">
        <v>0</v>
      </c>
      <c r="H9" s="11">
        <v>0</v>
      </c>
      <c r="I9" s="11">
        <f t="shared" si="0"/>
        <v>13.38</v>
      </c>
      <c r="J9" s="11">
        <f t="shared" si="3"/>
        <v>7506.18</v>
      </c>
      <c r="K9" s="20">
        <v>300</v>
      </c>
      <c r="L9" s="11">
        <f t="shared" si="1"/>
        <v>7206.18</v>
      </c>
      <c r="M9" s="21"/>
    </row>
    <row r="10" ht="28.5" customHeight="1" spans="1:13">
      <c r="A10" s="11">
        <v>7</v>
      </c>
      <c r="B10" s="11" t="s">
        <v>36</v>
      </c>
      <c r="C10" s="30" t="s">
        <v>37</v>
      </c>
      <c r="D10" s="30" t="s">
        <v>38</v>
      </c>
      <c r="E10" s="11">
        <v>4</v>
      </c>
      <c r="F10" s="11">
        <f t="shared" si="2"/>
        <v>17.84</v>
      </c>
      <c r="G10" s="11">
        <v>0</v>
      </c>
      <c r="H10" s="11">
        <v>0</v>
      </c>
      <c r="I10" s="11">
        <f t="shared" si="0"/>
        <v>17.84</v>
      </c>
      <c r="J10" s="11">
        <f t="shared" si="3"/>
        <v>10008.24</v>
      </c>
      <c r="K10" s="20">
        <v>400</v>
      </c>
      <c r="L10" s="11">
        <f t="shared" ref="L10:L41" si="4">J10-K10</f>
        <v>9608.24</v>
      </c>
      <c r="M10" s="21"/>
    </row>
    <row r="11" ht="28.5" customHeight="1" spans="1:13">
      <c r="A11" s="11">
        <v>8</v>
      </c>
      <c r="B11" s="11" t="s">
        <v>39</v>
      </c>
      <c r="C11" s="30" t="s">
        <v>40</v>
      </c>
      <c r="D11" s="30" t="s">
        <v>41</v>
      </c>
      <c r="E11" s="11">
        <v>2</v>
      </c>
      <c r="F11" s="11">
        <f t="shared" si="2"/>
        <v>8.92</v>
      </c>
      <c r="G11" s="11">
        <v>0</v>
      </c>
      <c r="H11" s="11">
        <v>0</v>
      </c>
      <c r="I11" s="11">
        <f t="shared" si="0"/>
        <v>8.92</v>
      </c>
      <c r="J11" s="11">
        <f t="shared" si="3"/>
        <v>5004.12</v>
      </c>
      <c r="K11" s="20">
        <v>200</v>
      </c>
      <c r="L11" s="11">
        <f t="shared" si="4"/>
        <v>4804.12</v>
      </c>
      <c r="M11" s="21"/>
    </row>
    <row r="12" ht="28.5" customHeight="1" spans="1:13">
      <c r="A12" s="11">
        <v>9</v>
      </c>
      <c r="B12" s="11" t="s">
        <v>42</v>
      </c>
      <c r="C12" s="30" t="s">
        <v>43</v>
      </c>
      <c r="D12" s="30" t="s">
        <v>44</v>
      </c>
      <c r="E12" s="11">
        <v>3</v>
      </c>
      <c r="F12" s="11">
        <f t="shared" si="2"/>
        <v>13.38</v>
      </c>
      <c r="G12" s="11">
        <v>0</v>
      </c>
      <c r="H12" s="11">
        <v>6</v>
      </c>
      <c r="I12" s="11">
        <f>F12+H12</f>
        <v>19.38</v>
      </c>
      <c r="J12" s="11">
        <f t="shared" si="3"/>
        <v>10872.18</v>
      </c>
      <c r="K12" s="20">
        <v>300</v>
      </c>
      <c r="L12" s="11">
        <f t="shared" si="4"/>
        <v>10572.18</v>
      </c>
      <c r="M12" s="21"/>
    </row>
    <row r="13" ht="28.5" customHeight="1" spans="1:13">
      <c r="A13" s="11">
        <v>10</v>
      </c>
      <c r="B13" s="11" t="s">
        <v>45</v>
      </c>
      <c r="C13" s="30" t="s">
        <v>46</v>
      </c>
      <c r="D13" s="30" t="s">
        <v>47</v>
      </c>
      <c r="E13" s="11">
        <v>4</v>
      </c>
      <c r="F13" s="11">
        <f t="shared" si="2"/>
        <v>17.84</v>
      </c>
      <c r="G13" s="11">
        <v>1</v>
      </c>
      <c r="H13" s="11">
        <v>0</v>
      </c>
      <c r="I13" s="11">
        <v>16.84</v>
      </c>
      <c r="J13" s="11">
        <f t="shared" si="3"/>
        <v>9447.24</v>
      </c>
      <c r="K13" s="20">
        <v>400</v>
      </c>
      <c r="L13" s="11">
        <f t="shared" si="4"/>
        <v>9047.24</v>
      </c>
      <c r="M13" s="21"/>
    </row>
    <row r="14" ht="28.5" customHeight="1" spans="1:13">
      <c r="A14" s="11">
        <v>11</v>
      </c>
      <c r="B14" s="11" t="s">
        <v>48</v>
      </c>
      <c r="C14" s="30" t="s">
        <v>49</v>
      </c>
      <c r="D14" s="30" t="s">
        <v>50</v>
      </c>
      <c r="E14" s="11">
        <v>4</v>
      </c>
      <c r="F14" s="11">
        <f t="shared" si="2"/>
        <v>17.84</v>
      </c>
      <c r="G14" s="11">
        <v>0</v>
      </c>
      <c r="H14" s="11">
        <v>3</v>
      </c>
      <c r="I14" s="11">
        <f t="shared" ref="I13:I44" si="5">F14+H14</f>
        <v>20.84</v>
      </c>
      <c r="J14" s="11">
        <f t="shared" si="3"/>
        <v>11691.24</v>
      </c>
      <c r="K14" s="20">
        <v>400</v>
      </c>
      <c r="L14" s="11">
        <f t="shared" si="4"/>
        <v>11291.24</v>
      </c>
      <c r="M14" s="21"/>
    </row>
    <row r="15" ht="28.5" customHeight="1" spans="1:13">
      <c r="A15" s="11">
        <v>12</v>
      </c>
      <c r="B15" s="11" t="s">
        <v>51</v>
      </c>
      <c r="C15" s="30" t="s">
        <v>52</v>
      </c>
      <c r="D15" s="30" t="s">
        <v>53</v>
      </c>
      <c r="E15" s="11">
        <v>4</v>
      </c>
      <c r="F15" s="11">
        <f t="shared" si="2"/>
        <v>17.84</v>
      </c>
      <c r="G15" s="11">
        <v>6</v>
      </c>
      <c r="H15" s="11">
        <v>0</v>
      </c>
      <c r="I15" s="11">
        <v>11.84</v>
      </c>
      <c r="J15" s="11">
        <f t="shared" si="3"/>
        <v>6642.24</v>
      </c>
      <c r="K15" s="20">
        <v>3000</v>
      </c>
      <c r="L15" s="11">
        <f t="shared" si="4"/>
        <v>3642.24</v>
      </c>
      <c r="M15" s="21"/>
    </row>
    <row r="16" ht="28.5" customHeight="1" spans="1:13">
      <c r="A16" s="11">
        <v>13</v>
      </c>
      <c r="B16" s="11" t="s">
        <v>54</v>
      </c>
      <c r="C16" s="30" t="s">
        <v>55</v>
      </c>
      <c r="D16" s="30" t="s">
        <v>56</v>
      </c>
      <c r="E16" s="11">
        <v>3</v>
      </c>
      <c r="F16" s="11">
        <f t="shared" si="2"/>
        <v>13.38</v>
      </c>
      <c r="G16" s="11">
        <v>0</v>
      </c>
      <c r="H16" s="11">
        <v>5</v>
      </c>
      <c r="I16" s="11">
        <f t="shared" si="5"/>
        <v>18.38</v>
      </c>
      <c r="J16" s="11">
        <f t="shared" si="3"/>
        <v>10311.18</v>
      </c>
      <c r="K16" s="20">
        <v>300</v>
      </c>
      <c r="L16" s="11">
        <f t="shared" si="4"/>
        <v>10011.18</v>
      </c>
      <c r="M16" s="21"/>
    </row>
    <row r="17" ht="28.5" customHeight="1" spans="1:13">
      <c r="A17" s="11">
        <v>14</v>
      </c>
      <c r="B17" s="11" t="s">
        <v>57</v>
      </c>
      <c r="C17" s="30" t="s">
        <v>58</v>
      </c>
      <c r="D17" s="30" t="s">
        <v>59</v>
      </c>
      <c r="E17" s="11">
        <v>3</v>
      </c>
      <c r="F17" s="11">
        <f t="shared" si="2"/>
        <v>13.38</v>
      </c>
      <c r="G17" s="11">
        <v>2</v>
      </c>
      <c r="H17" s="11">
        <v>0</v>
      </c>
      <c r="I17" s="11">
        <v>11.38</v>
      </c>
      <c r="J17" s="11">
        <f t="shared" si="3"/>
        <v>6384.18</v>
      </c>
      <c r="K17" s="20">
        <v>1200</v>
      </c>
      <c r="L17" s="11">
        <f t="shared" si="4"/>
        <v>5184.18</v>
      </c>
      <c r="M17" s="21"/>
    </row>
    <row r="18" ht="28.5" customHeight="1" spans="1:13">
      <c r="A18" s="11">
        <v>15</v>
      </c>
      <c r="B18" s="11" t="s">
        <v>60</v>
      </c>
      <c r="C18" s="30" t="s">
        <v>61</v>
      </c>
      <c r="D18" s="30" t="s">
        <v>62</v>
      </c>
      <c r="E18" s="11">
        <v>2</v>
      </c>
      <c r="F18" s="11">
        <f t="shared" si="2"/>
        <v>8.92</v>
      </c>
      <c r="G18" s="11">
        <v>4</v>
      </c>
      <c r="H18" s="11">
        <v>0</v>
      </c>
      <c r="I18" s="11">
        <v>4.92</v>
      </c>
      <c r="J18" s="11">
        <f t="shared" si="3"/>
        <v>2760.12</v>
      </c>
      <c r="K18" s="20">
        <v>200</v>
      </c>
      <c r="L18" s="11">
        <f t="shared" si="4"/>
        <v>2560.12</v>
      </c>
      <c r="M18" s="21"/>
    </row>
    <row r="19" ht="28.5" customHeight="1" spans="1:13">
      <c r="A19" s="11">
        <v>16</v>
      </c>
      <c r="B19" s="12" t="s">
        <v>63</v>
      </c>
      <c r="C19" s="12" t="s">
        <v>64</v>
      </c>
      <c r="D19" s="30" t="s">
        <v>65</v>
      </c>
      <c r="E19" s="11">
        <v>4</v>
      </c>
      <c r="F19" s="11">
        <f t="shared" si="2"/>
        <v>17.84</v>
      </c>
      <c r="G19" s="11">
        <v>0</v>
      </c>
      <c r="H19" s="11">
        <v>3</v>
      </c>
      <c r="I19" s="11">
        <f t="shared" si="5"/>
        <v>20.84</v>
      </c>
      <c r="J19" s="11">
        <f t="shared" si="3"/>
        <v>11691.24</v>
      </c>
      <c r="K19" s="20">
        <v>400</v>
      </c>
      <c r="L19" s="11">
        <f t="shared" si="4"/>
        <v>11291.24</v>
      </c>
      <c r="M19" s="21"/>
    </row>
    <row r="20" ht="28.5" customHeight="1" spans="1:13">
      <c r="A20" s="11">
        <v>17</v>
      </c>
      <c r="B20" s="12" t="s">
        <v>66</v>
      </c>
      <c r="C20" s="12" t="s">
        <v>67</v>
      </c>
      <c r="D20" s="30" t="s">
        <v>68</v>
      </c>
      <c r="E20" s="11">
        <v>4</v>
      </c>
      <c r="F20" s="11">
        <f t="shared" si="2"/>
        <v>17.84</v>
      </c>
      <c r="G20" s="11">
        <v>0</v>
      </c>
      <c r="H20" s="11">
        <v>2</v>
      </c>
      <c r="I20" s="11">
        <f t="shared" si="5"/>
        <v>19.84</v>
      </c>
      <c r="J20" s="11">
        <f t="shared" si="3"/>
        <v>11130.24</v>
      </c>
      <c r="K20" s="20">
        <v>1400</v>
      </c>
      <c r="L20" s="11">
        <f t="shared" si="4"/>
        <v>9730.24</v>
      </c>
      <c r="M20" s="21"/>
    </row>
    <row r="21" ht="28.5" customHeight="1" spans="1:13">
      <c r="A21" s="11">
        <v>18</v>
      </c>
      <c r="B21" s="11" t="s">
        <v>69</v>
      </c>
      <c r="C21" s="30" t="s">
        <v>70</v>
      </c>
      <c r="D21" s="30" t="s">
        <v>71</v>
      </c>
      <c r="E21" s="11">
        <v>1</v>
      </c>
      <c r="F21" s="11">
        <f t="shared" si="2"/>
        <v>4.46</v>
      </c>
      <c r="G21" s="11">
        <v>0</v>
      </c>
      <c r="H21" s="11">
        <v>0</v>
      </c>
      <c r="I21" s="11">
        <f t="shared" si="5"/>
        <v>4.46</v>
      </c>
      <c r="J21" s="11">
        <f t="shared" si="3"/>
        <v>2502.06</v>
      </c>
      <c r="K21" s="20">
        <v>100</v>
      </c>
      <c r="L21" s="11">
        <f t="shared" si="4"/>
        <v>2402.06</v>
      </c>
      <c r="M21" s="21"/>
    </row>
    <row r="22" ht="28.5" customHeight="1" spans="1:13">
      <c r="A22" s="11">
        <v>19</v>
      </c>
      <c r="B22" s="12" t="s">
        <v>72</v>
      </c>
      <c r="C22" s="12" t="s">
        <v>73</v>
      </c>
      <c r="D22" s="30" t="s">
        <v>74</v>
      </c>
      <c r="E22" s="11">
        <v>2</v>
      </c>
      <c r="F22" s="11">
        <f t="shared" si="2"/>
        <v>8.92</v>
      </c>
      <c r="G22" s="11">
        <v>0</v>
      </c>
      <c r="H22" s="11">
        <v>4</v>
      </c>
      <c r="I22" s="11">
        <f t="shared" si="5"/>
        <v>12.92</v>
      </c>
      <c r="J22" s="11">
        <f t="shared" si="3"/>
        <v>7248.12</v>
      </c>
      <c r="K22" s="20">
        <v>200</v>
      </c>
      <c r="L22" s="11">
        <f t="shared" si="4"/>
        <v>7048.12</v>
      </c>
      <c r="M22" s="21"/>
    </row>
    <row r="23" ht="28.5" customHeight="1" spans="1:13">
      <c r="A23" s="11">
        <v>20</v>
      </c>
      <c r="B23" s="11" t="s">
        <v>75</v>
      </c>
      <c r="C23" s="30" t="s">
        <v>76</v>
      </c>
      <c r="D23" s="30" t="s">
        <v>71</v>
      </c>
      <c r="E23" s="11">
        <v>3</v>
      </c>
      <c r="F23" s="11">
        <f t="shared" si="2"/>
        <v>13.38</v>
      </c>
      <c r="G23" s="11">
        <v>0</v>
      </c>
      <c r="H23" s="11">
        <v>0</v>
      </c>
      <c r="I23" s="11">
        <f t="shared" si="5"/>
        <v>13.38</v>
      </c>
      <c r="J23" s="11">
        <f t="shared" si="3"/>
        <v>7506.18</v>
      </c>
      <c r="K23" s="20">
        <v>300</v>
      </c>
      <c r="L23" s="11">
        <f t="shared" si="4"/>
        <v>7206.18</v>
      </c>
      <c r="M23" s="21"/>
    </row>
    <row r="24" ht="28.5" customHeight="1" spans="1:13">
      <c r="A24" s="11">
        <v>21</v>
      </c>
      <c r="B24" s="11" t="s">
        <v>77</v>
      </c>
      <c r="C24" s="30" t="s">
        <v>78</v>
      </c>
      <c r="D24" s="30" t="s">
        <v>79</v>
      </c>
      <c r="E24" s="11">
        <v>4</v>
      </c>
      <c r="F24" s="11">
        <f t="shared" si="2"/>
        <v>17.84</v>
      </c>
      <c r="G24" s="11">
        <v>0</v>
      </c>
      <c r="H24" s="11">
        <v>3</v>
      </c>
      <c r="I24" s="11">
        <f t="shared" si="5"/>
        <v>20.84</v>
      </c>
      <c r="J24" s="11">
        <f t="shared" si="3"/>
        <v>11691.24</v>
      </c>
      <c r="K24" s="20">
        <v>400</v>
      </c>
      <c r="L24" s="11">
        <f t="shared" si="4"/>
        <v>11291.24</v>
      </c>
      <c r="M24" s="21"/>
    </row>
    <row r="25" ht="28.5" customHeight="1" spans="1:13">
      <c r="A25" s="11">
        <v>22</v>
      </c>
      <c r="B25" s="11" t="s">
        <v>80</v>
      </c>
      <c r="C25" s="30" t="s">
        <v>81</v>
      </c>
      <c r="D25" s="30" t="s">
        <v>82</v>
      </c>
      <c r="E25" s="11">
        <v>4</v>
      </c>
      <c r="F25" s="11">
        <f t="shared" si="2"/>
        <v>17.84</v>
      </c>
      <c r="G25" s="11">
        <v>0</v>
      </c>
      <c r="H25" s="11">
        <v>6</v>
      </c>
      <c r="I25" s="11">
        <f t="shared" si="5"/>
        <v>23.84</v>
      </c>
      <c r="J25" s="11">
        <f t="shared" si="3"/>
        <v>13374.24</v>
      </c>
      <c r="K25" s="20">
        <v>400</v>
      </c>
      <c r="L25" s="11">
        <f t="shared" si="4"/>
        <v>12974.24</v>
      </c>
      <c r="M25" s="21"/>
    </row>
    <row r="26" ht="28.5" customHeight="1" spans="1:13">
      <c r="A26" s="11">
        <v>23</v>
      </c>
      <c r="B26" s="11" t="s">
        <v>83</v>
      </c>
      <c r="C26" s="30" t="s">
        <v>84</v>
      </c>
      <c r="D26" s="30" t="s">
        <v>85</v>
      </c>
      <c r="E26" s="11">
        <v>1</v>
      </c>
      <c r="F26" s="11">
        <f t="shared" si="2"/>
        <v>4.46</v>
      </c>
      <c r="G26" s="11">
        <v>0</v>
      </c>
      <c r="H26" s="11">
        <v>0</v>
      </c>
      <c r="I26" s="11">
        <f t="shared" si="5"/>
        <v>4.46</v>
      </c>
      <c r="J26" s="11">
        <f t="shared" si="3"/>
        <v>2502.06</v>
      </c>
      <c r="K26" s="20">
        <v>100</v>
      </c>
      <c r="L26" s="11">
        <f t="shared" si="4"/>
        <v>2402.06</v>
      </c>
      <c r="M26" s="21"/>
    </row>
    <row r="27" ht="28.5" customHeight="1" spans="1:13">
      <c r="A27" s="11">
        <v>24</v>
      </c>
      <c r="B27" s="11" t="s">
        <v>86</v>
      </c>
      <c r="C27" s="30" t="s">
        <v>87</v>
      </c>
      <c r="D27" s="30" t="s">
        <v>88</v>
      </c>
      <c r="E27" s="11">
        <v>6</v>
      </c>
      <c r="F27" s="11">
        <f t="shared" si="2"/>
        <v>26.76</v>
      </c>
      <c r="G27" s="11">
        <v>0</v>
      </c>
      <c r="H27" s="11">
        <v>8</v>
      </c>
      <c r="I27" s="11">
        <f t="shared" si="5"/>
        <v>34.76</v>
      </c>
      <c r="J27" s="11">
        <f t="shared" si="3"/>
        <v>19500.36</v>
      </c>
      <c r="K27" s="20">
        <v>600</v>
      </c>
      <c r="L27" s="11">
        <f t="shared" si="4"/>
        <v>18900.36</v>
      </c>
      <c r="M27" s="21"/>
    </row>
    <row r="28" ht="28.5" customHeight="1" spans="1:13">
      <c r="A28" s="11">
        <v>25</v>
      </c>
      <c r="B28" s="12" t="s">
        <v>89</v>
      </c>
      <c r="C28" s="12" t="s">
        <v>90</v>
      </c>
      <c r="D28" s="30" t="s">
        <v>38</v>
      </c>
      <c r="E28" s="11">
        <v>5</v>
      </c>
      <c r="F28" s="11">
        <f t="shared" si="2"/>
        <v>22.3</v>
      </c>
      <c r="G28" s="11">
        <v>0</v>
      </c>
      <c r="H28" s="11">
        <v>9</v>
      </c>
      <c r="I28" s="11">
        <f t="shared" si="5"/>
        <v>31.3</v>
      </c>
      <c r="J28" s="11">
        <f t="shared" si="3"/>
        <v>17559.3</v>
      </c>
      <c r="K28" s="20">
        <v>1150</v>
      </c>
      <c r="L28" s="11">
        <f t="shared" si="4"/>
        <v>16409.3</v>
      </c>
      <c r="M28" s="21"/>
    </row>
    <row r="29" ht="28.5" customHeight="1" spans="1:13">
      <c r="A29" s="11">
        <v>26</v>
      </c>
      <c r="B29" s="11" t="s">
        <v>91</v>
      </c>
      <c r="C29" s="30" t="s">
        <v>92</v>
      </c>
      <c r="D29" s="30" t="s">
        <v>93</v>
      </c>
      <c r="E29" s="11">
        <v>4</v>
      </c>
      <c r="F29" s="11">
        <f t="shared" si="2"/>
        <v>17.84</v>
      </c>
      <c r="G29" s="11">
        <v>0</v>
      </c>
      <c r="H29" s="11">
        <v>5</v>
      </c>
      <c r="I29" s="11">
        <f t="shared" si="5"/>
        <v>22.84</v>
      </c>
      <c r="J29" s="11">
        <f t="shared" si="3"/>
        <v>12813.24</v>
      </c>
      <c r="K29" s="20">
        <v>1050</v>
      </c>
      <c r="L29" s="11">
        <f t="shared" si="4"/>
        <v>11763.24</v>
      </c>
      <c r="M29" s="21"/>
    </row>
    <row r="30" ht="28.5" customHeight="1" spans="1:13">
      <c r="A30" s="11">
        <v>27</v>
      </c>
      <c r="B30" s="12" t="s">
        <v>94</v>
      </c>
      <c r="C30" s="12" t="s">
        <v>95</v>
      </c>
      <c r="D30" s="30" t="s">
        <v>96</v>
      </c>
      <c r="E30" s="11">
        <v>4</v>
      </c>
      <c r="F30" s="11">
        <f t="shared" si="2"/>
        <v>17.84</v>
      </c>
      <c r="G30" s="11">
        <v>0</v>
      </c>
      <c r="H30" s="11">
        <v>5</v>
      </c>
      <c r="I30" s="11">
        <f t="shared" si="5"/>
        <v>22.84</v>
      </c>
      <c r="J30" s="11">
        <f t="shared" si="3"/>
        <v>12813.24</v>
      </c>
      <c r="K30" s="20">
        <v>400</v>
      </c>
      <c r="L30" s="11">
        <f t="shared" si="4"/>
        <v>12413.24</v>
      </c>
      <c r="M30" s="21"/>
    </row>
    <row r="31" ht="28.5" customHeight="1" spans="1:13">
      <c r="A31" s="11">
        <v>28</v>
      </c>
      <c r="B31" s="11" t="s">
        <v>97</v>
      </c>
      <c r="C31" s="30" t="s">
        <v>98</v>
      </c>
      <c r="D31" s="30" t="s">
        <v>99</v>
      </c>
      <c r="E31" s="11">
        <v>5</v>
      </c>
      <c r="F31" s="11">
        <f t="shared" si="2"/>
        <v>22.3</v>
      </c>
      <c r="G31" s="11">
        <v>9</v>
      </c>
      <c r="H31" s="11">
        <v>0</v>
      </c>
      <c r="I31" s="11">
        <v>13.3</v>
      </c>
      <c r="J31" s="11">
        <f t="shared" si="3"/>
        <v>7461.3</v>
      </c>
      <c r="K31" s="20">
        <v>1300</v>
      </c>
      <c r="L31" s="11">
        <f t="shared" si="4"/>
        <v>6161.3</v>
      </c>
      <c r="M31" s="21"/>
    </row>
    <row r="32" ht="28.5" customHeight="1" spans="1:13">
      <c r="A32" s="11">
        <v>29</v>
      </c>
      <c r="B32" s="11" t="s">
        <v>100</v>
      </c>
      <c r="C32" s="30" t="s">
        <v>101</v>
      </c>
      <c r="D32" s="30" t="s">
        <v>93</v>
      </c>
      <c r="E32" s="11">
        <v>4</v>
      </c>
      <c r="F32" s="11">
        <f t="shared" si="2"/>
        <v>17.84</v>
      </c>
      <c r="G32" s="11">
        <v>0</v>
      </c>
      <c r="H32" s="11">
        <v>0</v>
      </c>
      <c r="I32" s="11">
        <f t="shared" si="5"/>
        <v>17.84</v>
      </c>
      <c r="J32" s="11">
        <f t="shared" si="3"/>
        <v>10008.24</v>
      </c>
      <c r="K32" s="20">
        <v>400</v>
      </c>
      <c r="L32" s="11">
        <f t="shared" si="4"/>
        <v>9608.24</v>
      </c>
      <c r="M32" s="21"/>
    </row>
    <row r="33" ht="28.5" customHeight="1" spans="1:13">
      <c r="A33" s="11">
        <v>30</v>
      </c>
      <c r="B33" s="12" t="s">
        <v>102</v>
      </c>
      <c r="C33" s="12" t="s">
        <v>103</v>
      </c>
      <c r="D33" s="30" t="s">
        <v>85</v>
      </c>
      <c r="E33" s="11">
        <v>3</v>
      </c>
      <c r="F33" s="11">
        <f t="shared" si="2"/>
        <v>13.38</v>
      </c>
      <c r="G33" s="11">
        <v>4</v>
      </c>
      <c r="H33" s="11">
        <v>0</v>
      </c>
      <c r="I33" s="11">
        <v>9.38</v>
      </c>
      <c r="J33" s="11">
        <f t="shared" si="3"/>
        <v>5262.18</v>
      </c>
      <c r="K33" s="20">
        <v>300</v>
      </c>
      <c r="L33" s="11">
        <f t="shared" si="4"/>
        <v>4962.18</v>
      </c>
      <c r="M33" s="21"/>
    </row>
    <row r="34" ht="28.5" customHeight="1" spans="1:13">
      <c r="A34" s="11">
        <v>31</v>
      </c>
      <c r="B34" s="11" t="s">
        <v>104</v>
      </c>
      <c r="C34" s="30" t="s">
        <v>105</v>
      </c>
      <c r="D34" s="30" t="s">
        <v>106</v>
      </c>
      <c r="E34" s="11">
        <v>3</v>
      </c>
      <c r="F34" s="11">
        <f t="shared" si="2"/>
        <v>13.38</v>
      </c>
      <c r="G34" s="11">
        <v>3</v>
      </c>
      <c r="H34" s="11">
        <v>0</v>
      </c>
      <c r="I34" s="11">
        <v>10.38</v>
      </c>
      <c r="J34" s="11">
        <f t="shared" si="3"/>
        <v>5823.18</v>
      </c>
      <c r="K34" s="20">
        <v>300</v>
      </c>
      <c r="L34" s="11">
        <f t="shared" si="4"/>
        <v>5523.18</v>
      </c>
      <c r="M34" s="21"/>
    </row>
    <row r="35" ht="28.5" customHeight="1" spans="1:13">
      <c r="A35" s="11">
        <v>32</v>
      </c>
      <c r="B35" s="11" t="s">
        <v>107</v>
      </c>
      <c r="C35" s="30" t="s">
        <v>108</v>
      </c>
      <c r="D35" s="30" t="s">
        <v>29</v>
      </c>
      <c r="E35" s="11">
        <v>2</v>
      </c>
      <c r="F35" s="11">
        <f t="shared" si="2"/>
        <v>8.92</v>
      </c>
      <c r="G35" s="11">
        <v>0</v>
      </c>
      <c r="H35" s="11">
        <v>18</v>
      </c>
      <c r="I35" s="11">
        <f t="shared" si="5"/>
        <v>26.92</v>
      </c>
      <c r="J35" s="11">
        <f t="shared" si="3"/>
        <v>15102.12</v>
      </c>
      <c r="K35" s="20">
        <v>200</v>
      </c>
      <c r="L35" s="11">
        <f t="shared" si="4"/>
        <v>14902.12</v>
      </c>
      <c r="M35" s="21"/>
    </row>
    <row r="36" ht="28.5" customHeight="1" spans="1:13">
      <c r="A36" s="11">
        <v>33</v>
      </c>
      <c r="B36" s="11" t="s">
        <v>109</v>
      </c>
      <c r="C36" s="30" t="s">
        <v>110</v>
      </c>
      <c r="D36" s="30" t="s">
        <v>111</v>
      </c>
      <c r="E36" s="11">
        <v>3</v>
      </c>
      <c r="F36" s="11">
        <f t="shared" si="2"/>
        <v>13.38</v>
      </c>
      <c r="G36" s="11">
        <v>5</v>
      </c>
      <c r="H36" s="11">
        <v>0</v>
      </c>
      <c r="I36" s="11">
        <v>8.38</v>
      </c>
      <c r="J36" s="11">
        <f t="shared" si="3"/>
        <v>4701.18</v>
      </c>
      <c r="K36" s="20">
        <v>300</v>
      </c>
      <c r="L36" s="11">
        <f t="shared" si="4"/>
        <v>4401.18</v>
      </c>
      <c r="M36" s="21"/>
    </row>
    <row r="37" ht="28.5" customHeight="1" spans="1:13">
      <c r="A37" s="11">
        <v>34</v>
      </c>
      <c r="B37" s="11" t="s">
        <v>112</v>
      </c>
      <c r="C37" s="30" t="s">
        <v>113</v>
      </c>
      <c r="D37" s="30" t="s">
        <v>114</v>
      </c>
      <c r="E37" s="11">
        <v>5</v>
      </c>
      <c r="F37" s="11">
        <f t="shared" ref="F37:F68" si="6">E37*4.46</f>
        <v>22.3</v>
      </c>
      <c r="G37" s="11">
        <v>0</v>
      </c>
      <c r="H37" s="11">
        <v>7</v>
      </c>
      <c r="I37" s="11">
        <f t="shared" si="5"/>
        <v>29.3</v>
      </c>
      <c r="J37" s="11">
        <f t="shared" ref="J37:J68" si="7">+I37*561</f>
        <v>16437.3</v>
      </c>
      <c r="K37" s="20">
        <v>500</v>
      </c>
      <c r="L37" s="11">
        <f t="shared" ref="L37:L59" si="8">J37-K37</f>
        <v>15937.3</v>
      </c>
      <c r="M37" s="21"/>
    </row>
    <row r="38" ht="28.5" customHeight="1" spans="1:13">
      <c r="A38" s="11">
        <v>35</v>
      </c>
      <c r="B38" s="12" t="s">
        <v>115</v>
      </c>
      <c r="C38" s="12" t="s">
        <v>116</v>
      </c>
      <c r="D38" s="30" t="s">
        <v>117</v>
      </c>
      <c r="E38" s="11">
        <v>4</v>
      </c>
      <c r="F38" s="11">
        <f t="shared" si="6"/>
        <v>17.84</v>
      </c>
      <c r="G38" s="11">
        <v>0</v>
      </c>
      <c r="H38" s="11">
        <v>1</v>
      </c>
      <c r="I38" s="11">
        <f t="shared" si="5"/>
        <v>18.84</v>
      </c>
      <c r="J38" s="11">
        <f t="shared" si="7"/>
        <v>10569.24</v>
      </c>
      <c r="K38" s="20">
        <v>400</v>
      </c>
      <c r="L38" s="11">
        <f t="shared" si="8"/>
        <v>10169.24</v>
      </c>
      <c r="M38" s="21"/>
    </row>
    <row r="39" ht="28.5" customHeight="1" spans="1:13">
      <c r="A39" s="11">
        <v>36</v>
      </c>
      <c r="B39" s="11" t="s">
        <v>118</v>
      </c>
      <c r="C39" s="30" t="s">
        <v>119</v>
      </c>
      <c r="D39" s="30" t="s">
        <v>120</v>
      </c>
      <c r="E39" s="11">
        <v>5</v>
      </c>
      <c r="F39" s="11">
        <f t="shared" si="6"/>
        <v>22.3</v>
      </c>
      <c r="G39" s="11">
        <v>0</v>
      </c>
      <c r="H39" s="11">
        <v>0</v>
      </c>
      <c r="I39" s="11">
        <f t="shared" si="5"/>
        <v>22.3</v>
      </c>
      <c r="J39" s="11">
        <f t="shared" si="7"/>
        <v>12510.3</v>
      </c>
      <c r="K39" s="20">
        <v>3500</v>
      </c>
      <c r="L39" s="11">
        <f t="shared" si="8"/>
        <v>9010.3</v>
      </c>
      <c r="M39" s="21"/>
    </row>
    <row r="40" ht="28.5" customHeight="1" spans="1:13">
      <c r="A40" s="11">
        <v>37</v>
      </c>
      <c r="B40" s="11" t="s">
        <v>121</v>
      </c>
      <c r="C40" s="30" t="s">
        <v>122</v>
      </c>
      <c r="D40" s="30" t="s">
        <v>35</v>
      </c>
      <c r="E40" s="11">
        <v>1</v>
      </c>
      <c r="F40" s="11">
        <f t="shared" si="6"/>
        <v>4.46</v>
      </c>
      <c r="G40" s="11">
        <v>0</v>
      </c>
      <c r="H40" s="11">
        <v>0</v>
      </c>
      <c r="I40" s="11">
        <f t="shared" si="5"/>
        <v>4.46</v>
      </c>
      <c r="J40" s="11">
        <f t="shared" si="7"/>
        <v>2502.06</v>
      </c>
      <c r="K40" s="20">
        <v>100</v>
      </c>
      <c r="L40" s="11">
        <f t="shared" si="8"/>
        <v>2402.06</v>
      </c>
      <c r="M40" s="21"/>
    </row>
    <row r="41" ht="28.5" customHeight="1" spans="1:13">
      <c r="A41" s="11">
        <v>38</v>
      </c>
      <c r="B41" s="11" t="s">
        <v>123</v>
      </c>
      <c r="C41" s="30" t="s">
        <v>124</v>
      </c>
      <c r="D41" s="30" t="s">
        <v>125</v>
      </c>
      <c r="E41" s="11">
        <v>1</v>
      </c>
      <c r="F41" s="11">
        <f t="shared" si="6"/>
        <v>4.46</v>
      </c>
      <c r="G41" s="11">
        <v>0</v>
      </c>
      <c r="H41" s="11">
        <v>0</v>
      </c>
      <c r="I41" s="11">
        <f t="shared" si="5"/>
        <v>4.46</v>
      </c>
      <c r="J41" s="11">
        <f t="shared" si="7"/>
        <v>2502.06</v>
      </c>
      <c r="K41" s="20">
        <v>100</v>
      </c>
      <c r="L41" s="11">
        <f t="shared" si="8"/>
        <v>2402.06</v>
      </c>
      <c r="M41" s="21"/>
    </row>
    <row r="42" ht="28.5" customHeight="1" spans="1:13">
      <c r="A42" s="11">
        <v>39</v>
      </c>
      <c r="B42" s="11" t="s">
        <v>126</v>
      </c>
      <c r="C42" s="30" t="s">
        <v>127</v>
      </c>
      <c r="D42" s="30" t="s">
        <v>128</v>
      </c>
      <c r="E42" s="11">
        <v>1</v>
      </c>
      <c r="F42" s="11">
        <f t="shared" si="6"/>
        <v>4.46</v>
      </c>
      <c r="G42" s="11">
        <v>0</v>
      </c>
      <c r="H42" s="11">
        <v>14</v>
      </c>
      <c r="I42" s="11">
        <f t="shared" si="5"/>
        <v>18.46</v>
      </c>
      <c r="J42" s="11">
        <f t="shared" si="7"/>
        <v>10356.06</v>
      </c>
      <c r="K42" s="20">
        <v>100</v>
      </c>
      <c r="L42" s="11">
        <f t="shared" si="8"/>
        <v>10256.06</v>
      </c>
      <c r="M42" s="21"/>
    </row>
    <row r="43" ht="28.5" customHeight="1" spans="1:13">
      <c r="A43" s="11">
        <v>40</v>
      </c>
      <c r="B43" s="13" t="s">
        <v>129</v>
      </c>
      <c r="C43" s="14" t="s">
        <v>130</v>
      </c>
      <c r="D43" s="30" t="s">
        <v>128</v>
      </c>
      <c r="E43" s="11">
        <v>1</v>
      </c>
      <c r="F43" s="11">
        <f t="shared" si="6"/>
        <v>4.46</v>
      </c>
      <c r="G43" s="11">
        <v>0</v>
      </c>
      <c r="H43" s="11">
        <v>0</v>
      </c>
      <c r="I43" s="11">
        <f t="shared" si="5"/>
        <v>4.46</v>
      </c>
      <c r="J43" s="11">
        <f t="shared" si="7"/>
        <v>2502.06</v>
      </c>
      <c r="K43" s="20">
        <v>100</v>
      </c>
      <c r="L43" s="11">
        <f t="shared" si="8"/>
        <v>2402.06</v>
      </c>
      <c r="M43" s="21"/>
    </row>
    <row r="44" ht="28.5" customHeight="1" spans="1:13">
      <c r="A44" s="11">
        <v>41</v>
      </c>
      <c r="B44" s="12" t="s">
        <v>131</v>
      </c>
      <c r="C44" s="12" t="s">
        <v>132</v>
      </c>
      <c r="D44" s="30" t="s">
        <v>133</v>
      </c>
      <c r="E44" s="11">
        <v>3</v>
      </c>
      <c r="F44" s="11">
        <f t="shared" si="6"/>
        <v>13.38</v>
      </c>
      <c r="G44" s="11">
        <v>0</v>
      </c>
      <c r="H44" s="11">
        <v>2</v>
      </c>
      <c r="I44" s="11">
        <f t="shared" si="5"/>
        <v>15.38</v>
      </c>
      <c r="J44" s="11">
        <f t="shared" si="7"/>
        <v>8628.18</v>
      </c>
      <c r="K44" s="20">
        <v>300</v>
      </c>
      <c r="L44" s="11">
        <f t="shared" si="8"/>
        <v>8328.18</v>
      </c>
      <c r="M44" s="21"/>
    </row>
    <row r="45" ht="28.5" customHeight="1" spans="1:13">
      <c r="A45" s="11">
        <v>42</v>
      </c>
      <c r="B45" s="11" t="s">
        <v>134</v>
      </c>
      <c r="C45" s="30" t="s">
        <v>135</v>
      </c>
      <c r="D45" s="30" t="s">
        <v>136</v>
      </c>
      <c r="E45" s="11">
        <v>5</v>
      </c>
      <c r="F45" s="11">
        <f t="shared" si="6"/>
        <v>22.3</v>
      </c>
      <c r="G45" s="11">
        <v>1</v>
      </c>
      <c r="H45" s="11">
        <v>0</v>
      </c>
      <c r="I45" s="11">
        <v>21.3</v>
      </c>
      <c r="J45" s="11">
        <f t="shared" si="7"/>
        <v>11949.3</v>
      </c>
      <c r="K45" s="20">
        <v>500</v>
      </c>
      <c r="L45" s="11">
        <f t="shared" si="8"/>
        <v>11449.3</v>
      </c>
      <c r="M45" s="21"/>
    </row>
    <row r="46" ht="28.5" customHeight="1" spans="1:13">
      <c r="A46" s="11">
        <v>43</v>
      </c>
      <c r="B46" s="12" t="s">
        <v>137</v>
      </c>
      <c r="C46" s="12" t="s">
        <v>138</v>
      </c>
      <c r="D46" s="30" t="s">
        <v>139</v>
      </c>
      <c r="E46" s="11">
        <v>3</v>
      </c>
      <c r="F46" s="11">
        <f t="shared" si="6"/>
        <v>13.38</v>
      </c>
      <c r="G46" s="11">
        <v>0</v>
      </c>
      <c r="H46" s="11">
        <v>5</v>
      </c>
      <c r="I46" s="11">
        <f t="shared" ref="I45:I90" si="9">F46+H46</f>
        <v>18.38</v>
      </c>
      <c r="J46" s="11">
        <f t="shared" si="7"/>
        <v>10311.18</v>
      </c>
      <c r="K46" s="20">
        <v>300</v>
      </c>
      <c r="L46" s="11">
        <f t="shared" si="8"/>
        <v>10011.18</v>
      </c>
      <c r="M46" s="21"/>
    </row>
    <row r="47" ht="28.5" customHeight="1" spans="1:13">
      <c r="A47" s="11">
        <v>44</v>
      </c>
      <c r="B47" s="11" t="s">
        <v>140</v>
      </c>
      <c r="C47" s="11" t="s">
        <v>141</v>
      </c>
      <c r="D47" s="30" t="s">
        <v>142</v>
      </c>
      <c r="E47" s="11">
        <v>6</v>
      </c>
      <c r="F47" s="11">
        <f t="shared" si="6"/>
        <v>26.76</v>
      </c>
      <c r="G47" s="11">
        <v>3</v>
      </c>
      <c r="H47" s="11">
        <v>0</v>
      </c>
      <c r="I47" s="11">
        <v>23.76</v>
      </c>
      <c r="J47" s="11">
        <f t="shared" si="7"/>
        <v>13329.36</v>
      </c>
      <c r="K47" s="20">
        <v>600</v>
      </c>
      <c r="L47" s="11">
        <f t="shared" si="8"/>
        <v>12729.36</v>
      </c>
      <c r="M47" s="21"/>
    </row>
    <row r="48" ht="28.5" customHeight="1" spans="1:13">
      <c r="A48" s="11">
        <v>45</v>
      </c>
      <c r="B48" s="11" t="s">
        <v>143</v>
      </c>
      <c r="C48" s="30" t="s">
        <v>144</v>
      </c>
      <c r="D48" s="30" t="s">
        <v>85</v>
      </c>
      <c r="E48" s="11">
        <v>4</v>
      </c>
      <c r="F48" s="11">
        <f t="shared" si="6"/>
        <v>17.84</v>
      </c>
      <c r="G48" s="11">
        <v>0</v>
      </c>
      <c r="H48" s="11">
        <v>6</v>
      </c>
      <c r="I48" s="11">
        <f t="shared" si="9"/>
        <v>23.84</v>
      </c>
      <c r="J48" s="11">
        <f t="shared" si="7"/>
        <v>13374.24</v>
      </c>
      <c r="K48" s="20">
        <v>400</v>
      </c>
      <c r="L48" s="11">
        <f t="shared" si="8"/>
        <v>12974.24</v>
      </c>
      <c r="M48" s="21"/>
    </row>
    <row r="49" ht="28.5" customHeight="1" spans="1:13">
      <c r="A49" s="11">
        <v>46</v>
      </c>
      <c r="B49" s="11" t="s">
        <v>145</v>
      </c>
      <c r="C49" s="30" t="s">
        <v>146</v>
      </c>
      <c r="D49" s="30" t="s">
        <v>35</v>
      </c>
      <c r="E49" s="11">
        <v>3</v>
      </c>
      <c r="F49" s="11">
        <f t="shared" si="6"/>
        <v>13.38</v>
      </c>
      <c r="G49" s="11">
        <v>3</v>
      </c>
      <c r="H49" s="11">
        <v>0</v>
      </c>
      <c r="I49" s="11">
        <v>10.38</v>
      </c>
      <c r="J49" s="11">
        <f t="shared" si="7"/>
        <v>5823.18</v>
      </c>
      <c r="K49" s="20">
        <v>300</v>
      </c>
      <c r="L49" s="11">
        <f t="shared" si="8"/>
        <v>5523.18</v>
      </c>
      <c r="M49" s="21"/>
    </row>
    <row r="50" ht="28.5" customHeight="1" spans="1:13">
      <c r="A50" s="11">
        <v>47</v>
      </c>
      <c r="B50" s="11" t="s">
        <v>147</v>
      </c>
      <c r="C50" s="11" t="s">
        <v>148</v>
      </c>
      <c r="D50" s="30" t="s">
        <v>149</v>
      </c>
      <c r="E50" s="11">
        <v>6</v>
      </c>
      <c r="F50" s="11">
        <f t="shared" si="6"/>
        <v>26.76</v>
      </c>
      <c r="G50" s="11">
        <v>0</v>
      </c>
      <c r="H50" s="11">
        <v>2</v>
      </c>
      <c r="I50" s="11">
        <f t="shared" si="9"/>
        <v>28.76</v>
      </c>
      <c r="J50" s="11">
        <f t="shared" si="7"/>
        <v>16134.36</v>
      </c>
      <c r="K50" s="20">
        <v>600</v>
      </c>
      <c r="L50" s="11">
        <f t="shared" si="8"/>
        <v>15534.36</v>
      </c>
      <c r="M50" s="21"/>
    </row>
    <row r="51" ht="28.5" customHeight="1" spans="1:13">
      <c r="A51" s="11">
        <v>48</v>
      </c>
      <c r="B51" s="11" t="s">
        <v>150</v>
      </c>
      <c r="C51" s="11" t="s">
        <v>151</v>
      </c>
      <c r="D51" s="30" t="s">
        <v>35</v>
      </c>
      <c r="E51" s="11">
        <v>1</v>
      </c>
      <c r="F51" s="11">
        <f t="shared" si="6"/>
        <v>4.46</v>
      </c>
      <c r="G51" s="11">
        <v>0</v>
      </c>
      <c r="H51" s="11">
        <v>6</v>
      </c>
      <c r="I51" s="11">
        <f t="shared" si="9"/>
        <v>10.46</v>
      </c>
      <c r="J51" s="11">
        <f t="shared" si="7"/>
        <v>5868.06</v>
      </c>
      <c r="K51" s="20">
        <v>100</v>
      </c>
      <c r="L51" s="11">
        <f t="shared" si="8"/>
        <v>5768.06</v>
      </c>
      <c r="M51" s="21"/>
    </row>
    <row r="52" ht="28.5" customHeight="1" spans="1:13">
      <c r="A52" s="11">
        <v>49</v>
      </c>
      <c r="B52" s="11" t="s">
        <v>152</v>
      </c>
      <c r="C52" s="30" t="s">
        <v>153</v>
      </c>
      <c r="D52" s="30" t="s">
        <v>35</v>
      </c>
      <c r="E52" s="11">
        <v>4</v>
      </c>
      <c r="F52" s="11">
        <f t="shared" si="6"/>
        <v>17.84</v>
      </c>
      <c r="G52" s="11">
        <v>10</v>
      </c>
      <c r="H52" s="11">
        <v>0</v>
      </c>
      <c r="I52" s="11">
        <v>7.84</v>
      </c>
      <c r="J52" s="11">
        <f t="shared" si="7"/>
        <v>4398.24</v>
      </c>
      <c r="K52" s="20">
        <v>400</v>
      </c>
      <c r="L52" s="11">
        <f t="shared" si="8"/>
        <v>3998.24</v>
      </c>
      <c r="M52" s="21"/>
    </row>
    <row r="53" ht="28.5" customHeight="1" spans="1:13">
      <c r="A53" s="11">
        <v>50</v>
      </c>
      <c r="B53" s="11" t="s">
        <v>154</v>
      </c>
      <c r="C53" s="30" t="s">
        <v>155</v>
      </c>
      <c r="D53" s="30" t="s">
        <v>156</v>
      </c>
      <c r="E53" s="11">
        <v>3</v>
      </c>
      <c r="F53" s="11">
        <f t="shared" si="6"/>
        <v>13.38</v>
      </c>
      <c r="G53" s="11">
        <v>0</v>
      </c>
      <c r="H53" s="11">
        <v>5</v>
      </c>
      <c r="I53" s="11">
        <f t="shared" si="9"/>
        <v>18.38</v>
      </c>
      <c r="J53" s="11">
        <f t="shared" si="7"/>
        <v>10311.18</v>
      </c>
      <c r="K53" s="20">
        <v>300</v>
      </c>
      <c r="L53" s="11">
        <f t="shared" si="8"/>
        <v>10011.18</v>
      </c>
      <c r="M53" s="21"/>
    </row>
    <row r="54" ht="28.5" customHeight="1" spans="1:13">
      <c r="A54" s="11">
        <v>51</v>
      </c>
      <c r="B54" s="11" t="s">
        <v>39</v>
      </c>
      <c r="C54" s="30" t="s">
        <v>157</v>
      </c>
      <c r="D54" s="30" t="s">
        <v>158</v>
      </c>
      <c r="E54" s="11">
        <v>4</v>
      </c>
      <c r="F54" s="11">
        <f t="shared" si="6"/>
        <v>17.84</v>
      </c>
      <c r="G54" s="11">
        <v>0</v>
      </c>
      <c r="H54" s="11">
        <v>8</v>
      </c>
      <c r="I54" s="11">
        <f t="shared" si="9"/>
        <v>25.84</v>
      </c>
      <c r="J54" s="11">
        <f t="shared" si="7"/>
        <v>14496.24</v>
      </c>
      <c r="K54" s="20">
        <v>400</v>
      </c>
      <c r="L54" s="11">
        <f t="shared" si="8"/>
        <v>14096.24</v>
      </c>
      <c r="M54" s="21"/>
    </row>
    <row r="55" ht="28.5" customHeight="1" spans="1:13">
      <c r="A55" s="11">
        <v>52</v>
      </c>
      <c r="B55" s="11" t="s">
        <v>159</v>
      </c>
      <c r="C55" s="30" t="s">
        <v>160</v>
      </c>
      <c r="D55" s="30" t="s">
        <v>161</v>
      </c>
      <c r="E55" s="11">
        <v>6</v>
      </c>
      <c r="F55" s="11">
        <f t="shared" si="6"/>
        <v>26.76</v>
      </c>
      <c r="G55" s="11">
        <v>0</v>
      </c>
      <c r="H55" s="11">
        <v>5</v>
      </c>
      <c r="I55" s="11">
        <f t="shared" si="9"/>
        <v>31.76</v>
      </c>
      <c r="J55" s="11">
        <f t="shared" si="7"/>
        <v>17817.36</v>
      </c>
      <c r="K55" s="20">
        <v>600</v>
      </c>
      <c r="L55" s="11">
        <f t="shared" si="8"/>
        <v>17217.36</v>
      </c>
      <c r="M55" s="21"/>
    </row>
    <row r="56" ht="28.5" customHeight="1" spans="1:13">
      <c r="A56" s="11">
        <v>53</v>
      </c>
      <c r="B56" s="11" t="s">
        <v>162</v>
      </c>
      <c r="C56" s="30" t="s">
        <v>163</v>
      </c>
      <c r="D56" s="30" t="s">
        <v>164</v>
      </c>
      <c r="E56" s="11">
        <v>4</v>
      </c>
      <c r="F56" s="11">
        <f t="shared" si="6"/>
        <v>17.84</v>
      </c>
      <c r="G56" s="11">
        <v>6</v>
      </c>
      <c r="H56" s="11">
        <v>0</v>
      </c>
      <c r="I56" s="11">
        <v>11.84</v>
      </c>
      <c r="J56" s="11">
        <f t="shared" si="7"/>
        <v>6642.24</v>
      </c>
      <c r="K56" s="20">
        <v>1240</v>
      </c>
      <c r="L56" s="11">
        <f t="shared" si="8"/>
        <v>5402.24</v>
      </c>
      <c r="M56" s="21"/>
    </row>
    <row r="57" ht="28.5" customHeight="1" spans="1:13">
      <c r="A57" s="11">
        <v>54</v>
      </c>
      <c r="B57" s="11" t="s">
        <v>165</v>
      </c>
      <c r="C57" s="30" t="s">
        <v>166</v>
      </c>
      <c r="D57" s="30" t="s">
        <v>23</v>
      </c>
      <c r="E57" s="11">
        <v>3</v>
      </c>
      <c r="F57" s="11">
        <f t="shared" si="6"/>
        <v>13.38</v>
      </c>
      <c r="G57" s="11">
        <v>0</v>
      </c>
      <c r="H57" s="11">
        <v>0</v>
      </c>
      <c r="I57" s="11">
        <f t="shared" si="9"/>
        <v>13.38</v>
      </c>
      <c r="J57" s="11">
        <f t="shared" si="7"/>
        <v>7506.18</v>
      </c>
      <c r="K57" s="20">
        <v>1800</v>
      </c>
      <c r="L57" s="11">
        <f t="shared" si="8"/>
        <v>5706.18</v>
      </c>
      <c r="M57" s="21"/>
    </row>
    <row r="58" ht="28.5" customHeight="1" spans="1:13">
      <c r="A58" s="11">
        <v>55</v>
      </c>
      <c r="B58" s="11" t="s">
        <v>167</v>
      </c>
      <c r="C58" s="30" t="s">
        <v>168</v>
      </c>
      <c r="D58" s="30" t="s">
        <v>23</v>
      </c>
      <c r="E58" s="11">
        <v>2</v>
      </c>
      <c r="F58" s="11">
        <f t="shared" si="6"/>
        <v>8.92</v>
      </c>
      <c r="G58" s="11">
        <v>0</v>
      </c>
      <c r="H58" s="11">
        <v>0</v>
      </c>
      <c r="I58" s="11">
        <f t="shared" si="9"/>
        <v>8.92</v>
      </c>
      <c r="J58" s="11">
        <f t="shared" si="7"/>
        <v>5004.12</v>
      </c>
      <c r="K58" s="20">
        <v>200</v>
      </c>
      <c r="L58" s="11">
        <f t="shared" si="8"/>
        <v>4804.12</v>
      </c>
      <c r="M58" s="21"/>
    </row>
    <row r="59" ht="28.5" customHeight="1" spans="1:13">
      <c r="A59" s="11">
        <v>56</v>
      </c>
      <c r="B59" s="12" t="s">
        <v>169</v>
      </c>
      <c r="C59" s="12" t="s">
        <v>170</v>
      </c>
      <c r="D59" s="30" t="s">
        <v>35</v>
      </c>
      <c r="E59" s="11">
        <v>5</v>
      </c>
      <c r="F59" s="11">
        <f t="shared" si="6"/>
        <v>22.3</v>
      </c>
      <c r="G59" s="11">
        <v>0</v>
      </c>
      <c r="H59" s="11">
        <v>8</v>
      </c>
      <c r="I59" s="11">
        <f t="shared" si="9"/>
        <v>30.3</v>
      </c>
      <c r="J59" s="11">
        <f t="shared" si="7"/>
        <v>16998.3</v>
      </c>
      <c r="K59" s="20">
        <v>500</v>
      </c>
      <c r="L59" s="11">
        <f t="shared" si="8"/>
        <v>16498.3</v>
      </c>
      <c r="M59" s="21"/>
    </row>
    <row r="60" ht="28.5" customHeight="1" spans="1:13">
      <c r="A60" s="11">
        <v>57</v>
      </c>
      <c r="B60" s="11" t="s">
        <v>171</v>
      </c>
      <c r="C60" s="30" t="s">
        <v>172</v>
      </c>
      <c r="D60" s="30" t="s">
        <v>173</v>
      </c>
      <c r="E60" s="11">
        <v>2</v>
      </c>
      <c r="F60" s="11">
        <f t="shared" si="6"/>
        <v>8.92</v>
      </c>
      <c r="G60" s="11">
        <v>0</v>
      </c>
      <c r="H60" s="11">
        <v>3</v>
      </c>
      <c r="I60" s="11">
        <f t="shared" si="9"/>
        <v>11.92</v>
      </c>
      <c r="J60" s="11">
        <f t="shared" si="7"/>
        <v>6687.12</v>
      </c>
      <c r="K60" s="20">
        <v>400</v>
      </c>
      <c r="L60" s="11">
        <f t="shared" ref="L60:L91" si="10">J60-K60</f>
        <v>6287.12</v>
      </c>
      <c r="M60" s="21"/>
    </row>
    <row r="61" ht="28.5" customHeight="1" spans="1:13">
      <c r="A61" s="11">
        <v>58</v>
      </c>
      <c r="B61" s="11" t="s">
        <v>174</v>
      </c>
      <c r="C61" s="11" t="s">
        <v>175</v>
      </c>
      <c r="D61" s="30" t="s">
        <v>176</v>
      </c>
      <c r="E61" s="11">
        <v>5</v>
      </c>
      <c r="F61" s="11">
        <f t="shared" si="6"/>
        <v>22.3</v>
      </c>
      <c r="G61" s="11">
        <v>4</v>
      </c>
      <c r="H61" s="11">
        <v>0</v>
      </c>
      <c r="I61" s="11">
        <v>18.3</v>
      </c>
      <c r="J61" s="11">
        <f t="shared" si="7"/>
        <v>10266.3</v>
      </c>
      <c r="K61" s="20">
        <v>500</v>
      </c>
      <c r="L61" s="11">
        <f t="shared" si="10"/>
        <v>9766.3</v>
      </c>
      <c r="M61" s="21"/>
    </row>
    <row r="62" ht="28.5" customHeight="1" spans="1:13">
      <c r="A62" s="11">
        <v>59</v>
      </c>
      <c r="B62" s="11" t="s">
        <v>177</v>
      </c>
      <c r="C62" s="30" t="s">
        <v>178</v>
      </c>
      <c r="D62" s="30" t="s">
        <v>179</v>
      </c>
      <c r="E62" s="11">
        <v>6</v>
      </c>
      <c r="F62" s="11">
        <f t="shared" si="6"/>
        <v>26.76</v>
      </c>
      <c r="G62" s="11">
        <v>0</v>
      </c>
      <c r="H62" s="11">
        <v>3</v>
      </c>
      <c r="I62" s="11">
        <f t="shared" si="9"/>
        <v>29.76</v>
      </c>
      <c r="J62" s="11">
        <f t="shared" si="7"/>
        <v>16695.36</v>
      </c>
      <c r="K62" s="20">
        <v>600</v>
      </c>
      <c r="L62" s="11">
        <f t="shared" si="10"/>
        <v>16095.36</v>
      </c>
      <c r="M62" s="21"/>
    </row>
    <row r="63" ht="28.5" customHeight="1" spans="1:13">
      <c r="A63" s="11">
        <v>60</v>
      </c>
      <c r="B63" s="11" t="s">
        <v>180</v>
      </c>
      <c r="C63" s="30" t="s">
        <v>181</v>
      </c>
      <c r="D63" s="30" t="s">
        <v>182</v>
      </c>
      <c r="E63" s="11">
        <v>3</v>
      </c>
      <c r="F63" s="11">
        <f t="shared" si="6"/>
        <v>13.38</v>
      </c>
      <c r="G63" s="11">
        <v>0</v>
      </c>
      <c r="H63" s="11">
        <v>1</v>
      </c>
      <c r="I63" s="11">
        <f t="shared" si="9"/>
        <v>14.38</v>
      </c>
      <c r="J63" s="11">
        <f t="shared" si="7"/>
        <v>8067.18</v>
      </c>
      <c r="K63" s="20">
        <v>300</v>
      </c>
      <c r="L63" s="11">
        <f t="shared" si="10"/>
        <v>7767.18</v>
      </c>
      <c r="M63" s="21"/>
    </row>
    <row r="64" ht="28.5" customHeight="1" spans="1:13">
      <c r="A64" s="11">
        <v>61</v>
      </c>
      <c r="B64" s="11" t="s">
        <v>183</v>
      </c>
      <c r="C64" s="11" t="s">
        <v>184</v>
      </c>
      <c r="D64" s="30" t="s">
        <v>185</v>
      </c>
      <c r="E64" s="11">
        <v>2</v>
      </c>
      <c r="F64" s="11">
        <f t="shared" si="6"/>
        <v>8.92</v>
      </c>
      <c r="G64" s="11">
        <v>5</v>
      </c>
      <c r="H64" s="11">
        <v>0</v>
      </c>
      <c r="I64" s="11">
        <v>3.92</v>
      </c>
      <c r="J64" s="11">
        <f t="shared" si="7"/>
        <v>2199.12</v>
      </c>
      <c r="K64" s="20">
        <v>800</v>
      </c>
      <c r="L64" s="11">
        <f t="shared" si="10"/>
        <v>1399.12</v>
      </c>
      <c r="M64" s="21"/>
    </row>
    <row r="65" ht="28.5" customHeight="1" spans="1:13">
      <c r="A65" s="11">
        <v>62</v>
      </c>
      <c r="B65" s="11" t="s">
        <v>186</v>
      </c>
      <c r="C65" s="30" t="s">
        <v>187</v>
      </c>
      <c r="D65" s="30" t="s">
        <v>188</v>
      </c>
      <c r="E65" s="11">
        <v>1</v>
      </c>
      <c r="F65" s="11">
        <f t="shared" si="6"/>
        <v>4.46</v>
      </c>
      <c r="G65" s="11">
        <v>0</v>
      </c>
      <c r="H65" s="11">
        <v>0</v>
      </c>
      <c r="I65" s="11">
        <f t="shared" si="9"/>
        <v>4.46</v>
      </c>
      <c r="J65" s="11">
        <f t="shared" si="7"/>
        <v>2502.06</v>
      </c>
      <c r="K65" s="20">
        <v>100</v>
      </c>
      <c r="L65" s="11">
        <f t="shared" si="10"/>
        <v>2402.06</v>
      </c>
      <c r="M65" s="21"/>
    </row>
    <row r="66" ht="28.5" customHeight="1" spans="1:13">
      <c r="A66" s="11">
        <v>63</v>
      </c>
      <c r="B66" s="11" t="s">
        <v>189</v>
      </c>
      <c r="C66" s="30" t="s">
        <v>190</v>
      </c>
      <c r="D66" s="30" t="s">
        <v>191</v>
      </c>
      <c r="E66" s="11">
        <v>6</v>
      </c>
      <c r="F66" s="11">
        <f t="shared" si="6"/>
        <v>26.76</v>
      </c>
      <c r="G66" s="11">
        <v>8</v>
      </c>
      <c r="H66" s="11">
        <v>0</v>
      </c>
      <c r="I66" s="11">
        <v>18.76</v>
      </c>
      <c r="J66" s="11">
        <f t="shared" si="7"/>
        <v>10524.36</v>
      </c>
      <c r="K66" s="20">
        <v>600</v>
      </c>
      <c r="L66" s="11">
        <f t="shared" si="10"/>
        <v>9924.36</v>
      </c>
      <c r="M66" s="21"/>
    </row>
    <row r="67" ht="28.5" customHeight="1" spans="1:13">
      <c r="A67" s="11">
        <v>64</v>
      </c>
      <c r="B67" s="11" t="s">
        <v>192</v>
      </c>
      <c r="C67" s="30" t="s">
        <v>193</v>
      </c>
      <c r="D67" s="30" t="s">
        <v>194</v>
      </c>
      <c r="E67" s="11">
        <v>3</v>
      </c>
      <c r="F67" s="11">
        <f t="shared" si="6"/>
        <v>13.38</v>
      </c>
      <c r="G67" s="11">
        <v>6</v>
      </c>
      <c r="H67" s="11">
        <v>0</v>
      </c>
      <c r="I67" s="11">
        <v>7.38</v>
      </c>
      <c r="J67" s="11">
        <f t="shared" si="7"/>
        <v>4140.18</v>
      </c>
      <c r="K67" s="20">
        <v>300</v>
      </c>
      <c r="L67" s="11">
        <f t="shared" si="10"/>
        <v>3840.18</v>
      </c>
      <c r="M67" s="21"/>
    </row>
    <row r="68" s="3" customFormat="1" ht="28.5" customHeight="1" spans="1:13">
      <c r="A68" s="22">
        <v>65</v>
      </c>
      <c r="B68" s="22" t="s">
        <v>195</v>
      </c>
      <c r="C68" s="31" t="s">
        <v>196</v>
      </c>
      <c r="D68" s="31" t="s">
        <v>197</v>
      </c>
      <c r="E68" s="22">
        <v>2</v>
      </c>
      <c r="F68" s="22">
        <f t="shared" si="6"/>
        <v>8.92</v>
      </c>
      <c r="G68" s="22">
        <v>0</v>
      </c>
      <c r="H68" s="22">
        <v>6</v>
      </c>
      <c r="I68" s="22">
        <f t="shared" si="9"/>
        <v>14.92</v>
      </c>
      <c r="J68" s="22">
        <f t="shared" si="7"/>
        <v>8370.12</v>
      </c>
      <c r="K68" s="22">
        <v>800</v>
      </c>
      <c r="L68" s="22">
        <f t="shared" si="10"/>
        <v>7570.12</v>
      </c>
      <c r="M68" s="25" t="s">
        <v>198</v>
      </c>
    </row>
    <row r="69" s="4" customFormat="1" ht="28.5" customHeight="1" spans="1:13">
      <c r="A69" s="20">
        <v>66</v>
      </c>
      <c r="B69" s="20" t="s">
        <v>199</v>
      </c>
      <c r="C69" s="32" t="s">
        <v>200</v>
      </c>
      <c r="D69" s="32" t="s">
        <v>128</v>
      </c>
      <c r="E69" s="20">
        <v>4</v>
      </c>
      <c r="F69" s="20">
        <f t="shared" ref="F69:F90" si="11">E69*4.46</f>
        <v>17.84</v>
      </c>
      <c r="G69" s="20">
        <v>7</v>
      </c>
      <c r="H69" s="20">
        <v>0</v>
      </c>
      <c r="I69" s="20">
        <v>10.84</v>
      </c>
      <c r="J69" s="20">
        <f t="shared" ref="J69:J90" si="12">+I69*561</f>
        <v>6081.24</v>
      </c>
      <c r="K69" s="20">
        <v>400</v>
      </c>
      <c r="L69" s="20">
        <f t="shared" si="10"/>
        <v>5681.24</v>
      </c>
      <c r="M69" s="26"/>
    </row>
    <row r="70" ht="28.5" customHeight="1" spans="1:13">
      <c r="A70" s="11">
        <v>67</v>
      </c>
      <c r="B70" s="11" t="s">
        <v>201</v>
      </c>
      <c r="C70" s="30" t="s">
        <v>202</v>
      </c>
      <c r="D70" s="30" t="s">
        <v>203</v>
      </c>
      <c r="E70" s="11">
        <v>2</v>
      </c>
      <c r="F70" s="11">
        <f t="shared" si="11"/>
        <v>8.92</v>
      </c>
      <c r="G70" s="11">
        <v>0</v>
      </c>
      <c r="H70" s="11">
        <v>0</v>
      </c>
      <c r="I70" s="11">
        <f t="shared" si="9"/>
        <v>8.92</v>
      </c>
      <c r="J70" s="11">
        <f t="shared" si="12"/>
        <v>5004.12</v>
      </c>
      <c r="K70" s="20">
        <v>800</v>
      </c>
      <c r="L70" s="11">
        <f t="shared" si="10"/>
        <v>4204.12</v>
      </c>
      <c r="M70" s="21"/>
    </row>
    <row r="71" ht="28.5" customHeight="1" spans="1:13">
      <c r="A71" s="11">
        <v>68</v>
      </c>
      <c r="B71" s="11" t="s">
        <v>204</v>
      </c>
      <c r="C71" s="30" t="s">
        <v>205</v>
      </c>
      <c r="D71" s="30" t="s">
        <v>206</v>
      </c>
      <c r="E71" s="11">
        <v>3</v>
      </c>
      <c r="F71" s="11">
        <f t="shared" si="11"/>
        <v>13.38</v>
      </c>
      <c r="G71" s="11">
        <v>0</v>
      </c>
      <c r="H71" s="11">
        <v>8</v>
      </c>
      <c r="I71" s="11">
        <f t="shared" si="9"/>
        <v>21.38</v>
      </c>
      <c r="J71" s="11">
        <f t="shared" si="12"/>
        <v>11994.18</v>
      </c>
      <c r="K71" s="20">
        <v>300</v>
      </c>
      <c r="L71" s="11">
        <f t="shared" si="10"/>
        <v>11694.18</v>
      </c>
      <c r="M71" s="21"/>
    </row>
    <row r="72" ht="28.5" customHeight="1" spans="1:13">
      <c r="A72" s="11">
        <v>69</v>
      </c>
      <c r="B72" s="11" t="s">
        <v>207</v>
      </c>
      <c r="C72" s="30" t="s">
        <v>208</v>
      </c>
      <c r="D72" s="30" t="s">
        <v>209</v>
      </c>
      <c r="E72" s="11">
        <v>3</v>
      </c>
      <c r="F72" s="11">
        <f t="shared" si="11"/>
        <v>13.38</v>
      </c>
      <c r="G72" s="11">
        <v>0</v>
      </c>
      <c r="H72" s="11">
        <v>10</v>
      </c>
      <c r="I72" s="11">
        <f t="shared" si="9"/>
        <v>23.38</v>
      </c>
      <c r="J72" s="11">
        <f t="shared" si="12"/>
        <v>13116.18</v>
      </c>
      <c r="K72" s="20">
        <v>300</v>
      </c>
      <c r="L72" s="11">
        <f t="shared" si="10"/>
        <v>12816.18</v>
      </c>
      <c r="M72" s="21"/>
    </row>
    <row r="73" ht="28.5" customHeight="1" spans="1:13">
      <c r="A73" s="11">
        <v>70</v>
      </c>
      <c r="B73" s="11" t="s">
        <v>210</v>
      </c>
      <c r="C73" s="30" t="s">
        <v>211</v>
      </c>
      <c r="D73" s="30" t="s">
        <v>212</v>
      </c>
      <c r="E73" s="11">
        <v>6</v>
      </c>
      <c r="F73" s="11">
        <f t="shared" si="11"/>
        <v>26.76</v>
      </c>
      <c r="G73" s="11">
        <v>0</v>
      </c>
      <c r="H73" s="11">
        <v>8</v>
      </c>
      <c r="I73" s="11">
        <f t="shared" si="9"/>
        <v>34.76</v>
      </c>
      <c r="J73" s="11">
        <f t="shared" si="12"/>
        <v>19500.36</v>
      </c>
      <c r="K73" s="20">
        <v>2000</v>
      </c>
      <c r="L73" s="11">
        <f t="shared" si="10"/>
        <v>17500.36</v>
      </c>
      <c r="M73" s="21"/>
    </row>
    <row r="74" ht="28.5" customHeight="1" spans="1:13">
      <c r="A74" s="11">
        <v>71</v>
      </c>
      <c r="B74" s="11" t="s">
        <v>213</v>
      </c>
      <c r="C74" s="30" t="s">
        <v>214</v>
      </c>
      <c r="D74" s="30" t="s">
        <v>215</v>
      </c>
      <c r="E74" s="11">
        <v>3</v>
      </c>
      <c r="F74" s="11">
        <f t="shared" si="11"/>
        <v>13.38</v>
      </c>
      <c r="G74" s="11">
        <v>3</v>
      </c>
      <c r="H74" s="11">
        <v>0</v>
      </c>
      <c r="I74" s="11">
        <v>10.38</v>
      </c>
      <c r="J74" s="11">
        <f t="shared" si="12"/>
        <v>5823.18</v>
      </c>
      <c r="K74" s="20">
        <v>300</v>
      </c>
      <c r="L74" s="11">
        <f t="shared" si="10"/>
        <v>5523.18</v>
      </c>
      <c r="M74" s="21"/>
    </row>
    <row r="75" ht="28.5" customHeight="1" spans="1:13">
      <c r="A75" s="11">
        <v>72</v>
      </c>
      <c r="B75" s="11" t="s">
        <v>216</v>
      </c>
      <c r="C75" s="30" t="s">
        <v>217</v>
      </c>
      <c r="D75" s="30" t="s">
        <v>218</v>
      </c>
      <c r="E75" s="11">
        <v>4</v>
      </c>
      <c r="F75" s="11">
        <f t="shared" si="11"/>
        <v>17.84</v>
      </c>
      <c r="G75" s="11">
        <v>0</v>
      </c>
      <c r="H75" s="11">
        <v>4</v>
      </c>
      <c r="I75" s="11">
        <f t="shared" si="9"/>
        <v>21.84</v>
      </c>
      <c r="J75" s="11">
        <f t="shared" si="12"/>
        <v>12252.24</v>
      </c>
      <c r="K75" s="20">
        <v>400</v>
      </c>
      <c r="L75" s="11">
        <f t="shared" si="10"/>
        <v>11852.24</v>
      </c>
      <c r="M75" s="21"/>
    </row>
    <row r="76" ht="28.5" customHeight="1" spans="1:13">
      <c r="A76" s="11">
        <v>73</v>
      </c>
      <c r="B76" s="11" t="s">
        <v>219</v>
      </c>
      <c r="C76" s="30" t="s">
        <v>220</v>
      </c>
      <c r="D76" s="30" t="s">
        <v>221</v>
      </c>
      <c r="E76" s="11">
        <v>3</v>
      </c>
      <c r="F76" s="11">
        <f t="shared" si="11"/>
        <v>13.38</v>
      </c>
      <c r="G76" s="11">
        <v>0</v>
      </c>
      <c r="H76" s="11">
        <v>4</v>
      </c>
      <c r="I76" s="11">
        <f t="shared" si="9"/>
        <v>17.38</v>
      </c>
      <c r="J76" s="11">
        <f t="shared" si="12"/>
        <v>9750.18</v>
      </c>
      <c r="K76" s="20">
        <v>300</v>
      </c>
      <c r="L76" s="11">
        <f t="shared" si="10"/>
        <v>9450.18</v>
      </c>
      <c r="M76" s="21"/>
    </row>
    <row r="77" ht="28.5" customHeight="1" spans="1:13">
      <c r="A77" s="11">
        <v>74</v>
      </c>
      <c r="B77" s="11" t="s">
        <v>222</v>
      </c>
      <c r="C77" s="30" t="s">
        <v>223</v>
      </c>
      <c r="D77" s="30" t="s">
        <v>224</v>
      </c>
      <c r="E77" s="11">
        <v>5</v>
      </c>
      <c r="F77" s="11">
        <f t="shared" si="11"/>
        <v>22.3</v>
      </c>
      <c r="G77" s="11">
        <v>0</v>
      </c>
      <c r="H77" s="11">
        <v>8</v>
      </c>
      <c r="I77" s="11">
        <f t="shared" si="9"/>
        <v>30.3</v>
      </c>
      <c r="J77" s="11">
        <f t="shared" si="12"/>
        <v>16998.3</v>
      </c>
      <c r="K77" s="20">
        <v>1800</v>
      </c>
      <c r="L77" s="11">
        <f t="shared" si="10"/>
        <v>15198.3</v>
      </c>
      <c r="M77" s="21"/>
    </row>
    <row r="78" ht="28.5" customHeight="1" spans="1:13">
      <c r="A78" s="11">
        <v>75</v>
      </c>
      <c r="B78" s="12" t="s">
        <v>225</v>
      </c>
      <c r="C78" s="12" t="s">
        <v>226</v>
      </c>
      <c r="D78" s="30" t="s">
        <v>38</v>
      </c>
      <c r="E78" s="11">
        <v>3</v>
      </c>
      <c r="F78" s="11">
        <f t="shared" si="11"/>
        <v>13.38</v>
      </c>
      <c r="G78" s="11">
        <v>0</v>
      </c>
      <c r="H78" s="11">
        <v>5</v>
      </c>
      <c r="I78" s="11">
        <f t="shared" si="9"/>
        <v>18.38</v>
      </c>
      <c r="J78" s="11">
        <f t="shared" si="12"/>
        <v>10311.18</v>
      </c>
      <c r="K78" s="20">
        <v>300</v>
      </c>
      <c r="L78" s="11">
        <f t="shared" si="10"/>
        <v>10011.18</v>
      </c>
      <c r="M78" s="21"/>
    </row>
    <row r="79" ht="28.5" customHeight="1" spans="1:13">
      <c r="A79" s="11">
        <v>76</v>
      </c>
      <c r="B79" s="11" t="s">
        <v>227</v>
      </c>
      <c r="C79" s="30" t="s">
        <v>228</v>
      </c>
      <c r="D79" s="30" t="s">
        <v>229</v>
      </c>
      <c r="E79" s="11">
        <v>5</v>
      </c>
      <c r="F79" s="11">
        <f t="shared" si="11"/>
        <v>22.3</v>
      </c>
      <c r="G79" s="11">
        <v>0</v>
      </c>
      <c r="H79" s="11">
        <v>6</v>
      </c>
      <c r="I79" s="11">
        <f t="shared" si="9"/>
        <v>28.3</v>
      </c>
      <c r="J79" s="11">
        <f t="shared" si="12"/>
        <v>15876.3</v>
      </c>
      <c r="K79" s="20">
        <v>500</v>
      </c>
      <c r="L79" s="11">
        <f t="shared" si="10"/>
        <v>15376.3</v>
      </c>
      <c r="M79" s="21"/>
    </row>
    <row r="80" ht="28.5" customHeight="1" spans="1:13">
      <c r="A80" s="11">
        <v>77</v>
      </c>
      <c r="B80" s="11" t="s">
        <v>230</v>
      </c>
      <c r="C80" s="30" t="s">
        <v>231</v>
      </c>
      <c r="D80" s="30" t="s">
        <v>232</v>
      </c>
      <c r="E80" s="11">
        <v>4</v>
      </c>
      <c r="F80" s="11">
        <f t="shared" si="11"/>
        <v>17.84</v>
      </c>
      <c r="G80" s="11">
        <v>0</v>
      </c>
      <c r="H80" s="11">
        <v>1</v>
      </c>
      <c r="I80" s="11">
        <f t="shared" si="9"/>
        <v>18.84</v>
      </c>
      <c r="J80" s="11">
        <f t="shared" si="12"/>
        <v>10569.24</v>
      </c>
      <c r="K80" s="20">
        <v>600</v>
      </c>
      <c r="L80" s="11">
        <f t="shared" si="10"/>
        <v>9969.24</v>
      </c>
      <c r="M80" s="21"/>
    </row>
    <row r="81" ht="28.5" customHeight="1" spans="1:13">
      <c r="A81" s="11">
        <v>78</v>
      </c>
      <c r="B81" s="11" t="s">
        <v>233</v>
      </c>
      <c r="C81" s="30" t="s">
        <v>234</v>
      </c>
      <c r="D81" s="30" t="s">
        <v>235</v>
      </c>
      <c r="E81" s="11">
        <v>3</v>
      </c>
      <c r="F81" s="11">
        <f t="shared" si="11"/>
        <v>13.38</v>
      </c>
      <c r="G81" s="11">
        <v>0</v>
      </c>
      <c r="H81" s="11">
        <v>9</v>
      </c>
      <c r="I81" s="11">
        <f t="shared" si="9"/>
        <v>22.38</v>
      </c>
      <c r="J81" s="11">
        <f t="shared" si="12"/>
        <v>12555.18</v>
      </c>
      <c r="K81" s="20">
        <v>300</v>
      </c>
      <c r="L81" s="11">
        <f t="shared" si="10"/>
        <v>12255.18</v>
      </c>
      <c r="M81" s="21"/>
    </row>
    <row r="82" ht="28.5" customHeight="1" spans="1:13">
      <c r="A82" s="11">
        <v>79</v>
      </c>
      <c r="B82" s="11" t="s">
        <v>236</v>
      </c>
      <c r="C82" s="30" t="s">
        <v>237</v>
      </c>
      <c r="D82" s="30" t="s">
        <v>238</v>
      </c>
      <c r="E82" s="11">
        <v>4</v>
      </c>
      <c r="F82" s="11">
        <f t="shared" si="11"/>
        <v>17.84</v>
      </c>
      <c r="G82" s="11">
        <v>0</v>
      </c>
      <c r="H82" s="11">
        <v>9</v>
      </c>
      <c r="I82" s="11">
        <f t="shared" si="9"/>
        <v>26.84</v>
      </c>
      <c r="J82" s="11">
        <f t="shared" si="12"/>
        <v>15057.24</v>
      </c>
      <c r="K82" s="20">
        <v>400</v>
      </c>
      <c r="L82" s="11">
        <f t="shared" si="10"/>
        <v>14657.24</v>
      </c>
      <c r="M82" s="21"/>
    </row>
    <row r="83" ht="28.5" customHeight="1" spans="1:13">
      <c r="A83" s="11">
        <v>80</v>
      </c>
      <c r="B83" s="12" t="s">
        <v>239</v>
      </c>
      <c r="C83" s="12" t="s">
        <v>240</v>
      </c>
      <c r="D83" s="30" t="s">
        <v>241</v>
      </c>
      <c r="E83" s="11">
        <v>6</v>
      </c>
      <c r="F83" s="11">
        <f t="shared" si="11"/>
        <v>26.76</v>
      </c>
      <c r="G83" s="11">
        <v>0</v>
      </c>
      <c r="H83" s="11">
        <v>6</v>
      </c>
      <c r="I83" s="11">
        <f t="shared" si="9"/>
        <v>32.76</v>
      </c>
      <c r="J83" s="11">
        <f t="shared" si="12"/>
        <v>18378.36</v>
      </c>
      <c r="K83" s="20">
        <v>760</v>
      </c>
      <c r="L83" s="11">
        <f t="shared" si="10"/>
        <v>17618.36</v>
      </c>
      <c r="M83" s="21"/>
    </row>
    <row r="84" ht="28.5" customHeight="1" spans="1:13">
      <c r="A84" s="11">
        <v>81</v>
      </c>
      <c r="B84" s="11" t="s">
        <v>242</v>
      </c>
      <c r="C84" s="30" t="s">
        <v>243</v>
      </c>
      <c r="D84" s="30" t="s">
        <v>244</v>
      </c>
      <c r="E84" s="11">
        <v>4</v>
      </c>
      <c r="F84" s="11">
        <f t="shared" si="11"/>
        <v>17.84</v>
      </c>
      <c r="G84" s="11">
        <v>0</v>
      </c>
      <c r="H84" s="11">
        <v>4</v>
      </c>
      <c r="I84" s="11">
        <f t="shared" si="9"/>
        <v>21.84</v>
      </c>
      <c r="J84" s="11">
        <f t="shared" si="12"/>
        <v>12252.24</v>
      </c>
      <c r="K84" s="20">
        <v>400</v>
      </c>
      <c r="L84" s="11">
        <f t="shared" si="10"/>
        <v>11852.24</v>
      </c>
      <c r="M84" s="21"/>
    </row>
    <row r="85" ht="28.5" customHeight="1" spans="1:13">
      <c r="A85" s="11">
        <v>82</v>
      </c>
      <c r="B85" s="11" t="s">
        <v>245</v>
      </c>
      <c r="C85" s="30" t="s">
        <v>246</v>
      </c>
      <c r="D85" s="30" t="s">
        <v>247</v>
      </c>
      <c r="E85" s="11">
        <v>1</v>
      </c>
      <c r="F85" s="11">
        <f t="shared" si="11"/>
        <v>4.46</v>
      </c>
      <c r="G85" s="11">
        <v>0</v>
      </c>
      <c r="H85" s="11">
        <v>0</v>
      </c>
      <c r="I85" s="11">
        <f t="shared" si="9"/>
        <v>4.46</v>
      </c>
      <c r="J85" s="11">
        <f t="shared" si="12"/>
        <v>2502.06</v>
      </c>
      <c r="K85" s="20">
        <v>100</v>
      </c>
      <c r="L85" s="11">
        <f t="shared" si="10"/>
        <v>2402.06</v>
      </c>
      <c r="M85" s="21"/>
    </row>
    <row r="86" ht="28.5" customHeight="1" spans="1:13">
      <c r="A86" s="11">
        <v>83</v>
      </c>
      <c r="B86" s="12" t="s">
        <v>248</v>
      </c>
      <c r="C86" s="12" t="s">
        <v>249</v>
      </c>
      <c r="D86" s="30" t="s">
        <v>250</v>
      </c>
      <c r="E86" s="11">
        <v>1</v>
      </c>
      <c r="F86" s="11">
        <f t="shared" si="11"/>
        <v>4.46</v>
      </c>
      <c r="G86" s="11">
        <v>0</v>
      </c>
      <c r="H86" s="11">
        <v>0</v>
      </c>
      <c r="I86" s="11">
        <f t="shared" si="9"/>
        <v>4.46</v>
      </c>
      <c r="J86" s="11">
        <f t="shared" si="12"/>
        <v>2502.06</v>
      </c>
      <c r="K86" s="20">
        <v>100</v>
      </c>
      <c r="L86" s="11">
        <f t="shared" si="10"/>
        <v>2402.06</v>
      </c>
      <c r="M86" s="21"/>
    </row>
    <row r="87" ht="28.5" customHeight="1" spans="1:13">
      <c r="A87" s="11">
        <v>84</v>
      </c>
      <c r="B87" s="11" t="s">
        <v>251</v>
      </c>
      <c r="C87" s="30" t="s">
        <v>252</v>
      </c>
      <c r="D87" s="30" t="s">
        <v>253</v>
      </c>
      <c r="E87" s="11">
        <v>3</v>
      </c>
      <c r="F87" s="11">
        <f t="shared" si="11"/>
        <v>13.38</v>
      </c>
      <c r="G87" s="11">
        <v>0</v>
      </c>
      <c r="H87" s="11">
        <v>0</v>
      </c>
      <c r="I87" s="11">
        <f t="shared" si="9"/>
        <v>13.38</v>
      </c>
      <c r="J87" s="11">
        <f t="shared" si="12"/>
        <v>7506.18</v>
      </c>
      <c r="K87" s="20">
        <v>300</v>
      </c>
      <c r="L87" s="11">
        <f t="shared" si="10"/>
        <v>7206.18</v>
      </c>
      <c r="M87" s="21"/>
    </row>
    <row r="88" ht="28.5" customHeight="1" spans="1:13">
      <c r="A88" s="11">
        <v>85</v>
      </c>
      <c r="B88" s="11" t="s">
        <v>254</v>
      </c>
      <c r="C88" s="30" t="s">
        <v>255</v>
      </c>
      <c r="D88" s="30" t="s">
        <v>209</v>
      </c>
      <c r="E88" s="11">
        <v>3</v>
      </c>
      <c r="F88" s="11">
        <f t="shared" si="11"/>
        <v>13.38</v>
      </c>
      <c r="G88" s="11">
        <v>0</v>
      </c>
      <c r="H88" s="11">
        <v>0</v>
      </c>
      <c r="I88" s="11">
        <f t="shared" si="9"/>
        <v>13.38</v>
      </c>
      <c r="J88" s="11">
        <f t="shared" si="12"/>
        <v>7506.18</v>
      </c>
      <c r="K88" s="20">
        <v>300</v>
      </c>
      <c r="L88" s="11">
        <f t="shared" si="10"/>
        <v>7206.18</v>
      </c>
      <c r="M88" s="21"/>
    </row>
    <row r="89" ht="28.5" customHeight="1" spans="1:13">
      <c r="A89" s="11">
        <v>86</v>
      </c>
      <c r="B89" s="11" t="s">
        <v>256</v>
      </c>
      <c r="C89" s="30" t="s">
        <v>257</v>
      </c>
      <c r="D89" s="30" t="s">
        <v>35</v>
      </c>
      <c r="E89" s="11">
        <v>1</v>
      </c>
      <c r="F89" s="11">
        <f t="shared" si="11"/>
        <v>4.46</v>
      </c>
      <c r="G89" s="11">
        <v>0</v>
      </c>
      <c r="H89" s="11">
        <v>0</v>
      </c>
      <c r="I89" s="11">
        <f t="shared" si="9"/>
        <v>4.46</v>
      </c>
      <c r="J89" s="11">
        <f t="shared" si="12"/>
        <v>2502.06</v>
      </c>
      <c r="K89" s="20">
        <v>100</v>
      </c>
      <c r="L89" s="11">
        <f t="shared" si="10"/>
        <v>2402.06</v>
      </c>
      <c r="M89" s="21"/>
    </row>
    <row r="90" s="1" customFormat="1" ht="28.5" customHeight="1" spans="1:13">
      <c r="A90" s="11">
        <v>87</v>
      </c>
      <c r="B90" s="23" t="s">
        <v>258</v>
      </c>
      <c r="C90" s="33" t="s">
        <v>259</v>
      </c>
      <c r="D90" s="33" t="s">
        <v>260</v>
      </c>
      <c r="E90" s="23">
        <v>4</v>
      </c>
      <c r="F90" s="11">
        <f t="shared" si="11"/>
        <v>17.84</v>
      </c>
      <c r="G90" s="23">
        <v>0</v>
      </c>
      <c r="H90" s="23">
        <v>2</v>
      </c>
      <c r="I90" s="11">
        <f t="shared" si="9"/>
        <v>19.84</v>
      </c>
      <c r="J90" s="11">
        <f t="shared" si="12"/>
        <v>11130.24</v>
      </c>
      <c r="K90" s="27">
        <v>400</v>
      </c>
      <c r="L90" s="23">
        <f t="shared" si="10"/>
        <v>10730.24</v>
      </c>
      <c r="M90" s="28"/>
    </row>
    <row r="91" s="5" customFormat="1" ht="28.5" customHeight="1" spans="1:13">
      <c r="A91" s="24"/>
      <c r="B91" s="24"/>
      <c r="C91" s="24"/>
      <c r="D91" s="24" t="s">
        <v>261</v>
      </c>
      <c r="E91" s="24">
        <f t="shared" ref="E91:L91" si="13">SUM(E4:E90)</f>
        <v>299</v>
      </c>
      <c r="F91" s="24">
        <f t="shared" si="13"/>
        <v>1333.54</v>
      </c>
      <c r="G91" s="24">
        <f t="shared" si="13"/>
        <v>101</v>
      </c>
      <c r="H91" s="24">
        <f t="shared" si="13"/>
        <v>243</v>
      </c>
      <c r="I91" s="24">
        <f t="shared" si="13"/>
        <v>1475.54</v>
      </c>
      <c r="J91" s="24">
        <f t="shared" si="13"/>
        <v>827777.940000001</v>
      </c>
      <c r="K91" s="29">
        <f t="shared" si="13"/>
        <v>47200</v>
      </c>
      <c r="L91" s="24">
        <f t="shared" si="13"/>
        <v>780577.940000001</v>
      </c>
      <c r="M91" s="24"/>
    </row>
  </sheetData>
  <mergeCells count="2">
    <mergeCell ref="A1:M1"/>
    <mergeCell ref="L2:M2"/>
  </mergeCells>
  <pageMargins left="0.314583333333333" right="0.393055555555556" top="0.196527777777778" bottom="0.196527777777778" header="0.236111111111111" footer="0.156944444444444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苍狼</cp:lastModifiedBy>
  <dcterms:created xsi:type="dcterms:W3CDTF">2020-06-20T07:22:00Z</dcterms:created>
  <dcterms:modified xsi:type="dcterms:W3CDTF">2020-06-22T07:45:54Z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