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<sst xmlns="http://schemas.openxmlformats.org/spreadsheetml/2006/main">
  <si>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公益林森林生态效益补助清册</t>
  </si>
  <si>
    <t>行政区划：</t>
  </si>
  <si>
    <t xml:space="preserve">  土城子乡.土城子</t>
  </si>
  <si>
    <t>序号</t>
  </si>
  <si>
    <t>农牧户编码</t>
  </si>
  <si>
    <t>户主姓名</t>
  </si>
  <si>
    <t>补偿人姓名</t>
  </si>
  <si>
    <t>与户主关系</t>
  </si>
  <si>
    <t>林权证号</t>
  </si>
  <si>
    <t>管护方式</t>
  </si>
  <si>
    <t>管护合同编号</t>
  </si>
  <si>
    <t>森林生态效益补偿基金合计</t>
  </si>
  <si>
    <t>国家重点公益林补助基金</t>
  </si>
  <si>
    <t>地方公益林补助基金</t>
  </si>
  <si>
    <t>地方公益补助标准合计</t>
  </si>
  <si>
    <t>地方公益面积合计</t>
  </si>
  <si>
    <t>地方公益地方财政补助</t>
  </si>
  <si>
    <t>补助标准合计</t>
  </si>
  <si>
    <t>国家重点合计</t>
  </si>
  <si>
    <t>国家重点中央财政补助</t>
  </si>
  <si>
    <t>森林生态地方财政补助</t>
  </si>
  <si>
    <t>森林生态中央财政补助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</si>
  <si>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</si>
  <si>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</si>
  <si>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</si>
  <si>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</si>
  <si>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</si>
  <si>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</si>
  <si>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</si>
  <si>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合计</t>
  </si>
  <si>
    <t>中央财政补助</t>
  </si>
  <si>
    <t>地方财政补助</t>
  </si>
  <si>
    <t>国家重点公益林面积</t>
  </si>
  <si>
    <t>补助标准</t>
  </si>
  <si>
    <t>补助面积</t>
  </si>
  <si>
    <t>地方公益林面积</t>
  </si>
  <si>
    <t>合格面积</t>
  </si>
  <si>
    <t>不合格面积</t>
  </si>
  <si>
    <t>管护费</t>
  </si>
  <si>
    <t>防火及病防费</t>
  </si>
  <si>
    <t>其他费用</t>
  </si>
  <si>
    <t>1505251607070037</t>
  </si>
  <si>
    <t>史来福</t>
  </si>
  <si>
    <t>0eb308d0d4ff11e3ac865f166fb910ff</t>
  </si>
  <si>
    <t>e4c2dec3872611e3b3ed7dc17ef436e1</t>
  </si>
  <si>
    <t>C813C011-7DC1-430A-980E-6CB364B35BCC</t>
  </si>
  <si>
    <t>152326198410155939</t>
  </si>
  <si>
    <t>2e044eb3d4ff11e3ac865f166fb910ff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</si>
</sst>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13" applyBorder="1" fillId="0" fontId="3" applyFont="1" numFmtId="0" xfId="0" applyAlignment="1">
      <alignment horizontal="center" vertical="center" wrapText="1"/>
    </xf>
    <xf borderId="14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center" vertical="center" wrapText="1"/>
    </xf>
    <xf borderId="15" applyBorder="1" fillId="0" fontId="4" applyFont="1" numFmtId="0" xfId="0" applyAlignment="1">
      <alignment horizontal="left" vertical="center" wrapText="1"/>
    </xf>
    <xf borderId="16" applyBorder="1" fillId="0" fontId="4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8" state="frozen" ySplit="7" xSplit="4" activePane="bottomRight"/>
    </sheetView>
  </sheetViews>
  <sheetFormatPr defaultRowHeight="13.5"/>
  <cols>
    <col customWidth="1" width="8.375" max="1" min="1"/>
    <col customWidth="1" width="16.375" max="2" min="2"/>
    <col customWidth="1" width="13.125" max="3" min="3"/>
    <col customWidth="1" width="13" max="4" min="4"/>
    <col customWidth="1" width="9.5" max="5" min="5"/>
    <col customWidth="1" width="10.875" max="6" min="6"/>
    <col customWidth="1" width="9.75" max="7" min="7"/>
    <col customWidth="1" width="11.625" max="8" min="8"/>
    <col customWidth="1" width="10.25" max="9" min="9"/>
    <col customWidth="1" width="10.875" max="10" min="10"/>
    <col customWidth="1" width="10.625" max="11" min="11"/>
    <col customWidth="1" width="10.75" max="12" min="12"/>
    <col customWidth="1" width="9.5" max="13" min="13"/>
    <col customWidth="1" width="9.25" max="14" min="14"/>
    <col customWidth="1" width="10.875" max="15" min="15"/>
    <col customWidth="1" width="9.875" max="16" min="16"/>
    <col customWidth="1" width="10.125" max="17" min="17"/>
    <col customWidth="1" width="12.5" max="18" min="18"/>
    <col customWidth="1" width="9.25" max="19" min="19"/>
    <col customWidth="1" width="9.875" max="20" min="20"/>
    <col customWidth="1" width="11.25" max="21" min="21"/>
    <col customWidth="1" width="9.25" max="22" min="22"/>
    <col customWidth="1" width="9.25" max="23" min="23"/>
    <col customWidth="1" width="10.875" max="24" min="24"/>
    <col customWidth="1" width="9.375" max="25" min="25"/>
    <col customWidth="1" width="9.5" max="26" min="26"/>
    <col customWidth="1" width="12.5" max="27" min="27"/>
    <col customWidth="1" width="9.25" max="28" min="28"/>
    <col customWidth="1" width="10.25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0" max="43" min="43"/>
    <col customWidth="1" width="0" max="44" min="44"/>
    <col customWidth="1" width="1.875" max="45" min="45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customHeight="1" ht="18">
      <c r="A3" s="6" t="s">
        <v>1</v>
      </c>
      <c r="B3" s="7" t="s">
        <v>2</v>
      </c>
      <c r="C3" s="8"/>
      <c r="D3" s="8"/>
      <c r="E3" s="8"/>
      <c r="F3" s="8"/>
      <c r="G3" s="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 t="s">
        <v>12</v>
      </c>
      <c r="M4" s="11" t="s">
        <v>12</v>
      </c>
      <c r="N4" s="11"/>
      <c r="O4" s="11"/>
      <c r="P4" s="11"/>
      <c r="Q4" s="11"/>
      <c r="R4" s="11"/>
      <c r="S4" s="11"/>
      <c r="T4" s="11"/>
      <c r="U4" s="11" t="s">
        <v>13</v>
      </c>
      <c r="V4" s="11"/>
      <c r="W4" s="11"/>
      <c r="X4" s="11"/>
      <c r="Y4" s="11"/>
      <c r="Z4" s="11"/>
      <c r="AA4" s="11"/>
      <c r="AB4" s="11"/>
      <c r="AC4" s="11"/>
      <c r="AD4" s="12" t="s">
        <v>14</v>
      </c>
      <c r="AE4" s="13" t="s">
        <v>15</v>
      </c>
      <c r="AF4" s="13" t="s">
        <v>16</v>
      </c>
      <c r="AG4" s="14" t="s">
        <v>17</v>
      </c>
      <c r="AH4" s="14" t="s">
        <v>18</v>
      </c>
      <c r="AI4" s="14" t="s">
        <v>19</v>
      </c>
      <c r="AJ4" s="14" t="s">
        <v>20</v>
      </c>
      <c r="AK4" s="14" t="s">
        <v>21</v>
      </c>
      <c r="AL4" s="14" t="s">
        <v>22</v>
      </c>
      <c r="AM4" s="14" t="s">
        <v>23</v>
      </c>
      <c r="AN4" s="14" t="s">
        <v>24</v>
      </c>
      <c r="AO4" s="14" t="s">
        <v>25</v>
      </c>
      <c r="AP4" s="14" t="s">
        <v>26</v>
      </c>
      <c r="AQ4" s="14" t="s">
        <v>27</v>
      </c>
      <c r="AR4" s="15" t="s">
        <v>28</v>
      </c>
      <c r="AS4" s="16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29</v>
      </c>
      <c r="J5" s="11" t="s">
        <v>30</v>
      </c>
      <c r="K5" s="11" t="s">
        <v>31</v>
      </c>
      <c r="L5" s="11" t="s">
        <v>30</v>
      </c>
      <c r="M5" s="11" t="s">
        <v>32</v>
      </c>
      <c r="N5" s="11"/>
      <c r="O5" s="11"/>
      <c r="P5" s="11" t="s">
        <v>33</v>
      </c>
      <c r="Q5" s="11"/>
      <c r="R5" s="11"/>
      <c r="S5" s="11"/>
      <c r="T5" s="11" t="s">
        <v>34</v>
      </c>
      <c r="U5" s="11" t="s">
        <v>31</v>
      </c>
      <c r="V5" s="11" t="s">
        <v>35</v>
      </c>
      <c r="W5" s="11"/>
      <c r="X5" s="11"/>
      <c r="Y5" s="11" t="s">
        <v>33</v>
      </c>
      <c r="Z5" s="11"/>
      <c r="AA5" s="11"/>
      <c r="AB5" s="11"/>
      <c r="AC5" s="17" t="s">
        <v>34</v>
      </c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  <c r="AS5" s="16"/>
    </row>
    <row r="6" customHeight="1" ht="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29</v>
      </c>
      <c r="N6" s="11" t="s">
        <v>36</v>
      </c>
      <c r="O6" s="11" t="s">
        <v>37</v>
      </c>
      <c r="P6" s="11" t="s">
        <v>29</v>
      </c>
      <c r="Q6" s="11" t="s">
        <v>38</v>
      </c>
      <c r="R6" s="11" t="s">
        <v>39</v>
      </c>
      <c r="S6" s="11" t="s">
        <v>40</v>
      </c>
      <c r="T6" s="11"/>
      <c r="U6" s="11"/>
      <c r="V6" s="11" t="s">
        <v>29</v>
      </c>
      <c r="W6" s="11" t="s">
        <v>36</v>
      </c>
      <c r="X6" s="11" t="s">
        <v>37</v>
      </c>
      <c r="Y6" s="11" t="s">
        <v>29</v>
      </c>
      <c r="Z6" s="11" t="s">
        <v>38</v>
      </c>
      <c r="AA6" s="11" t="s">
        <v>39</v>
      </c>
      <c r="AB6" s="11" t="s">
        <v>40</v>
      </c>
      <c r="AC6" s="17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5"/>
      <c r="AS6" s="16"/>
    </row>
    <row r="7" customHeight="1" ht="0">
      <c r="A7" s="18"/>
      <c r="B7" s="19"/>
      <c r="C7" s="19"/>
      <c r="D7" s="19"/>
      <c r="E7" s="19"/>
      <c r="F7" s="19"/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  <c r="AE7" s="22"/>
      <c r="AF7" s="22"/>
      <c r="AG7" s="22"/>
      <c r="AH7" s="22"/>
      <c r="AI7" s="22"/>
      <c r="AJ7" s="22"/>
      <c r="AK7" s="22"/>
      <c r="AL7" s="22"/>
      <c r="AM7" s="13"/>
      <c r="AN7" s="13"/>
      <c r="AO7" s="13"/>
      <c r="AP7" s="13"/>
      <c r="AQ7" s="13"/>
      <c r="AR7" s="23"/>
      <c r="AS7" s="24"/>
    </row>
    <row r="8" customHeight="1" ht="15.75">
      <c r="A8" s="18">
        <v>1</v>
      </c>
      <c r="B8" s="19" t="s">
        <v>41</v>
      </c>
      <c r="C8" s="19" t="s">
        <v>42</v>
      </c>
      <c r="D8" s="19"/>
      <c r="E8" s="19"/>
      <c r="F8" s="19"/>
      <c r="G8" s="19"/>
      <c r="H8" s="19"/>
      <c r="I8" s="20">
        <f>(round(((round(Q8,2)+round(R8,2)+round(S8,2))*(round(T8,2))),2))+(round(((round(Z8,2)+round(AA8,2)+round(AB8,2))*(round(AC8,2))),2))</f>
        <v>24147.5</v>
      </c>
      <c r="J8" s="20">
        <f>round(((round(Q8,2)+round(R8,2)+round(S8,2))*(round(T8,2))),2)</f>
        <v>24147.5</v>
      </c>
      <c r="K8" s="20">
        <f>round(((round(Z8,2)+round(AA8,2)+round(AB8,2))*(round(AC8,2))),2)</f>
        <v/>
      </c>
      <c r="L8" s="20">
        <f>round(((round(Q8,2)+round(R8,2)+round(S8,2))*(round(T8,2))),2)</f>
        <v>24147.5</v>
      </c>
      <c r="M8" s="20">
        <f>round(N8,2)+round(O8,2)</f>
        <v/>
      </c>
      <c r="N8" s="20"/>
      <c r="O8" s="20"/>
      <c r="P8" s="20">
        <f>round(Q8,2)+round(R8,2)+round(S8,2)</f>
        <v>6.5</v>
      </c>
      <c r="Q8" s="20">
        <v>6.5</v>
      </c>
      <c r="R8" s="20"/>
      <c r="S8" s="20"/>
      <c r="T8" s="20">
        <v>3715</v>
      </c>
      <c r="U8" s="20">
        <f>round(((round(Z8,2)+round(AA8,2)+round(AB8,2))*(round(AC8,2))),2)</f>
        <v/>
      </c>
      <c r="V8" s="20">
        <f>round(W8,2)+round(X8,2)</f>
        <v/>
      </c>
      <c r="W8" s="20"/>
      <c r="X8" s="20"/>
      <c r="Y8" s="20">
        <f>round(Z8,2)+round(AA8,2)+round(AB8,2)</f>
        <v/>
      </c>
      <c r="Z8" s="20"/>
      <c r="AA8" s="20"/>
      <c r="AB8" s="20"/>
      <c r="AC8" s="20"/>
      <c r="AD8" s="21"/>
      <c r="AE8" s="22"/>
      <c r="AF8" s="22"/>
      <c r="AG8" s="22">
        <v>6.5</v>
      </c>
      <c r="AH8" s="22"/>
      <c r="AI8" s="22">
        <v>24147.5</v>
      </c>
      <c r="AJ8" s="22"/>
      <c r="AK8" s="22">
        <v>24147.5</v>
      </c>
      <c r="AL8" s="22">
        <v>24147.5</v>
      </c>
      <c r="AM8" s="13" t="s">
        <v>43</v>
      </c>
      <c r="AN8" s="13" t="s">
        <v>44</v>
      </c>
      <c r="AO8" s="13" t="s">
        <v>45</v>
      </c>
      <c r="AP8" s="13" t="s">
        <v>46</v>
      </c>
      <c r="AQ8" s="13" t="s">
        <v>42</v>
      </c>
      <c r="AR8" s="23" t="s">
        <v>46</v>
      </c>
      <c r="AS8" s="24"/>
    </row>
    <row r="9" customHeight="1" ht="15.75">
      <c r="A9" s="18">
        <v>2</v>
      </c>
      <c r="B9" s="19" t="s">
        <v>41</v>
      </c>
      <c r="C9" s="19" t="s">
        <v>42</v>
      </c>
      <c r="D9" s="19"/>
      <c r="E9" s="19"/>
      <c r="F9" s="19"/>
      <c r="G9" s="19"/>
      <c r="H9" s="19"/>
      <c r="I9" s="20">
        <f>(round(((round(Q9,2)+round(R9,2)+round(S9,2))*(round(T9,2))),2))+(round(((round(Z9,2)+round(AA9,2)+round(AB9,2))*(round(AC9,2))),2))</f>
        <v>10216.25</v>
      </c>
      <c r="J9" s="20">
        <f>round(((round(Q9,2)+round(R9,2)+round(S9,2))*(round(T9,2))),2)</f>
        <v>10216.25</v>
      </c>
      <c r="K9" s="20">
        <f>round(((round(Z9,2)+round(AA9,2)+round(AB9,2))*(round(AC9,2))),2)</f>
        <v/>
      </c>
      <c r="L9" s="20">
        <f>round(((round(Q9,2)+round(R9,2)+round(S9,2))*(round(T9,2))),2)</f>
        <v>10216.25</v>
      </c>
      <c r="M9" s="20">
        <f>round(N9,2)+round(O9,2)</f>
        <v/>
      </c>
      <c r="N9" s="20"/>
      <c r="O9" s="20"/>
      <c r="P9" s="20">
        <f>round(Q9,2)+round(R9,2)+round(S9,2)</f>
        <v>2.75</v>
      </c>
      <c r="Q9" s="20">
        <v>2.75</v>
      </c>
      <c r="R9" s="20"/>
      <c r="S9" s="20"/>
      <c r="T9" s="20">
        <v>3715</v>
      </c>
      <c r="U9" s="20">
        <f>round(((round(Z9,2)+round(AA9,2)+round(AB9,2))*(round(AC9,2))),2)</f>
        <v/>
      </c>
      <c r="V9" s="20">
        <f>round(W9,2)+round(X9,2)</f>
        <v/>
      </c>
      <c r="W9" s="20"/>
      <c r="X9" s="20"/>
      <c r="Y9" s="20">
        <f>round(Z9,2)+round(AA9,2)+round(AB9,2)</f>
        <v/>
      </c>
      <c r="Z9" s="20"/>
      <c r="AA9" s="20"/>
      <c r="AB9" s="20"/>
      <c r="AC9" s="20"/>
      <c r="AD9" s="21"/>
      <c r="AE9" s="22"/>
      <c r="AF9" s="22"/>
      <c r="AG9" s="22">
        <v>2.75</v>
      </c>
      <c r="AH9" s="22"/>
      <c r="AI9" s="22">
        <v>10216.25</v>
      </c>
      <c r="AJ9" s="22"/>
      <c r="AK9" s="22">
        <v>10216.25</v>
      </c>
      <c r="AL9" s="22">
        <v>10216.25</v>
      </c>
      <c r="AM9" s="13" t="s">
        <v>47</v>
      </c>
      <c r="AN9" s="13" t="s">
        <v>44</v>
      </c>
      <c r="AO9" s="13" t="s">
        <v>45</v>
      </c>
      <c r="AP9" s="13" t="s">
        <v>46</v>
      </c>
      <c r="AQ9" s="13" t="s">
        <v>42</v>
      </c>
      <c r="AR9" s="23" t="s">
        <v>46</v>
      </c>
      <c r="AS9" s="24"/>
    </row>
    <row r="10" customHeight="1" ht="11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7"/>
    </row>
  </sheetData>
  <mergeCells count="39">
    <mergeCell ref="A1:AC1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I5:I6"/>
    <mergeCell ref="J5:J6"/>
    <mergeCell ref="K5:K6"/>
    <mergeCell ref="L5:L6"/>
    <mergeCell ref="M5:O5"/>
    <mergeCell ref="P5:S5"/>
    <mergeCell ref="T5:T6"/>
    <mergeCell ref="U5:U6"/>
    <mergeCell ref="U4:AC4"/>
    <mergeCell ref="V5:X5"/>
    <mergeCell ref="Y5:AB5"/>
    <mergeCell ref="AC5:AC6"/>
    <mergeCell ref="L4:T4"/>
    <mergeCell ref="AR4:AR6"/>
    <mergeCell ref="AQ4:AQ6"/>
    <mergeCell ref="AP4:AP6"/>
    <mergeCell ref="AO4:AO6"/>
    <mergeCell ref="AN4:AN6"/>
    <mergeCell ref="AM4:AM6"/>
    <mergeCell ref="AL4:AL6"/>
    <mergeCell ref="AK4:AK6"/>
    <mergeCell ref="AJ4:AJ6"/>
    <mergeCell ref="AI4:AI6"/>
    <mergeCell ref="AH4:AH6"/>
    <mergeCell ref="AG4:AG6"/>
    <mergeCell ref="AF4:AF6"/>
    <mergeCell ref="AE4:AE6"/>
    <mergeCell ref="AD4:AD6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