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特2017年贫困户公益林" sheetId="1" r:id="rId1"/>
    <sheet name="大镇2017年公益林集体" sheetId="2" r:id="rId2"/>
  </sheets>
  <definedNames>
    <definedName name="_xlnm.Print_Titles" localSheetId="0">英特2017年贫困户公益林!$1:$6</definedName>
    <definedName name="_xlnm._FilterDatabase" localSheetId="0" hidden="1">英特2017年贫困户公益林!$A$4:$AS$6</definedName>
  </definedNames>
  <calcPr calcId="144525"/>
</workbook>
</file>

<file path=xl/sharedStrings.xml><?xml version="1.0" encoding="utf-8"?>
<sst xmlns="http://schemas.openxmlformats.org/spreadsheetml/2006/main" count="135" uniqueCount="101">
  <si>
    <t>公益林森林生态效益补助清册</t>
  </si>
  <si>
    <t>行政区划：</t>
  </si>
  <si>
    <t xml:space="preserve">  大沁他拉镇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</si>
  <si>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</si>
  <si>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</si>
  <si>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</si>
  <si>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</si>
  <si>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</si>
  <si>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</si>
  <si>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</si>
  <si>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</si>
  <si>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</si>
  <si>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</si>
  <si>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</si>
  <si>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</si>
  <si>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</si>
  <si>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</si>
  <si>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</si>
  <si>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</si>
  <si>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</si>
  <si>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</si>
  <si>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</si>
  <si>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</si>
  <si>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</si>
  <si>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</si>
  <si>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</si>
  <si>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</si>
  <si>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</si>
  <si>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</si>
  <si>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</si>
  <si>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</si>
  <si>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</si>
  <si>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</si>
  <si>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</si>
  <si>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</si>
  <si>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</si>
  <si>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</si>
  <si>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</si>
  <si>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</si>
  <si>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</si>
  <si>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</si>
  <si>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1505250145030014</t>
  </si>
  <si>
    <t>高布和温都苏</t>
  </si>
  <si>
    <t>1f1ff119f86d485e893f01fe34099719</t>
  </si>
  <si>
    <t>2ff1be75d89d11dd9dffcf18f4200bc4_0</t>
  </si>
  <si>
    <t>2ff1be76d89d11dd9dffcf18f4200bc4</t>
  </si>
  <si>
    <t>152326195701163812</t>
  </si>
  <si>
    <t>1505250145030047</t>
  </si>
  <si>
    <t>赵铁龙</t>
  </si>
  <si>
    <t>3ac77e443d6b4d5fb071ea8f31b50458</t>
  </si>
  <si>
    <t>cd9a072ad8b011dd9dffcf18f4200bc4_0</t>
  </si>
  <si>
    <t>cd9a072bd8b011dd9dffcf18f4200bc4</t>
  </si>
  <si>
    <t>152326197203083819</t>
  </si>
  <si>
    <t>1505250145030037</t>
  </si>
  <si>
    <t>白布和扎力根</t>
  </si>
  <si>
    <t>52907c31ca5c41989a81ebabf2c6cc89</t>
  </si>
  <si>
    <t>edff6338d8aa11dd9dffcf18f4200bc4_0</t>
  </si>
  <si>
    <t>edff6339d8aa11dd9dffcf18f4200bc4</t>
  </si>
  <si>
    <t>152326196610033814</t>
  </si>
  <si>
    <t>1505250145030051</t>
  </si>
  <si>
    <t>龚希日莫</t>
  </si>
  <si>
    <t>e2e3482e96f648968fb10d0721bf7139</t>
  </si>
  <si>
    <t>bc1e3f66d8b211dd9dffcf18f4200bc4_0</t>
  </si>
  <si>
    <t>bc1e3f67d8b211dd9dffcf18f4200bc4</t>
  </si>
  <si>
    <t>152326193907133812</t>
  </si>
  <si>
    <t>1505250145030056</t>
  </si>
  <si>
    <t>龚布和哈达</t>
  </si>
  <si>
    <t>ac48a304b56a4effbd1dee2f6c2dbdd5</t>
  </si>
  <si>
    <t>f574ec24d93411dd9dffcf18f4200bc4_0</t>
  </si>
  <si>
    <t>f574ec25d93411dd9dffcf18f4200bc4</t>
  </si>
  <si>
    <t>15232619630208381X</t>
  </si>
  <si>
    <t>1505250145030026</t>
  </si>
  <si>
    <t>吴青龙</t>
  </si>
  <si>
    <t>5d4ed7b6eae1429a8b6a921b1b081aff</t>
  </si>
  <si>
    <t>579e2cbed8a511dd9dffcf18f4200bc4_0</t>
  </si>
  <si>
    <t>579e2cbfd8a511dd9dffcf18f4200bc4</t>
  </si>
  <si>
    <t>152326197303283818</t>
  </si>
  <si>
    <t>1505250145030034</t>
  </si>
  <si>
    <t>田浩斯巴雅尔</t>
  </si>
  <si>
    <t>c79173d615444f81ae5c074f5916fd7c</t>
  </si>
  <si>
    <t>edc70047d8a811dd9dffcf18f4200bc4_0</t>
  </si>
  <si>
    <t>edc70048d8a811dd9dffcf18f4200bc4</t>
  </si>
  <si>
    <t>152326197405053810</t>
  </si>
  <si>
    <t>1505250145030025</t>
  </si>
  <si>
    <t>吴同力嘎</t>
  </si>
  <si>
    <t>31e66479a21c414aa3badb414d08e09d</t>
  </si>
  <si>
    <t>fab56186d8a411dd9dffcf18f4200bc4_0</t>
  </si>
  <si>
    <t>fab56187d8a411dd9dffcf18f4200bc4</t>
  </si>
  <si>
    <t>152326193308173812</t>
  </si>
  <si>
    <t>1505250145030054</t>
  </si>
  <si>
    <t>赵白乙拉</t>
  </si>
  <si>
    <t>c4595551e13348fbb937dc819a7ac3e4</t>
  </si>
  <si>
    <t>7a9cd260d93311dd9dffcf18f4200bc4_0</t>
  </si>
  <si>
    <t>7a9cd261d93311dd9dffcf18f4200bc4</t>
  </si>
  <si>
    <t>152326195910253814</t>
  </si>
  <si>
    <t>1505250145030027</t>
  </si>
  <si>
    <t>李哈日那</t>
  </si>
  <si>
    <t>3ff935f6ad5443029744923d20b1dc8c</t>
  </si>
  <si>
    <t>d794f5e9d8a511dd9dffcf18f4200bc4_0</t>
  </si>
  <si>
    <t>d794f5ead8a511dd9dffcf18f4200bc4</t>
  </si>
  <si>
    <t>152326193301063813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</si>
</sst>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18" fillId="18" borderId="16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8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B26" sqref="B26"/>
    </sheetView>
  </sheetViews>
  <sheetFormatPr defaultColWidth="9" defaultRowHeight="13.5"/>
  <cols>
    <col min="1" max="1" width="8.375" customWidth="1"/>
    <col min="2" max="2" width="16.375" customWidth="1"/>
    <col min="3" max="3" width="13.125" customWidth="1"/>
    <col min="4" max="4" width="13" customWidth="1"/>
    <col min="5" max="5" width="9.5" customWidth="1"/>
    <col min="6" max="6" width="10.875" customWidth="1"/>
    <col min="7" max="7" width="9.75" customWidth="1"/>
    <col min="8" max="8" width="11.625" customWidth="1"/>
    <col min="9" max="9" width="10.25" customWidth="1"/>
    <col min="10" max="10" width="10.875" customWidth="1"/>
    <col min="11" max="11" width="10.625" customWidth="1"/>
    <col min="12" max="12" width="10.75" customWidth="1"/>
    <col min="13" max="13" width="9.5" customWidth="1"/>
    <col min="14" max="14" width="9.25" customWidth="1"/>
    <col min="15" max="15" width="10.875" customWidth="1"/>
    <col min="16" max="16" width="9.875" customWidth="1"/>
    <col min="17" max="17" width="10.125" customWidth="1"/>
    <col min="18" max="18" width="12.5" customWidth="1"/>
    <col min="19" max="19" width="9.25" customWidth="1"/>
    <col min="20" max="20" width="9.875" customWidth="1"/>
    <col min="21" max="21" width="11.25" customWidth="1"/>
    <col min="22" max="23" width="9.25" customWidth="1"/>
    <col min="24" max="24" width="10.875" customWidth="1"/>
    <col min="25" max="25" width="9.375" customWidth="1"/>
    <col min="26" max="26" width="9.5" customWidth="1"/>
    <col min="27" max="27" width="12.5" customWidth="1"/>
    <col min="28" max="28" width="9.25" customWidth="1"/>
    <col min="29" max="29" width="10.25" customWidth="1"/>
    <col min="30" max="44" width="9" hidden="1" customWidth="1"/>
    <col min="45" max="45" width="1.875" customWidth="1"/>
  </cols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4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 t="s">
        <v>12</v>
      </c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7" t="s">
        <v>14</v>
      </c>
      <c r="AE4" s="18" t="s">
        <v>15</v>
      </c>
      <c r="AF4" s="18" t="s">
        <v>16</v>
      </c>
      <c r="AG4" s="20" t="s">
        <v>17</v>
      </c>
      <c r="AH4" s="20" t="s">
        <v>18</v>
      </c>
      <c r="AI4" s="20" t="s">
        <v>19</v>
      </c>
      <c r="AJ4" s="20" t="s">
        <v>20</v>
      </c>
      <c r="AK4" s="20" t="s">
        <v>21</v>
      </c>
      <c r="AL4" s="20" t="s">
        <v>22</v>
      </c>
      <c r="AM4" s="20" t="s">
        <v>23</v>
      </c>
      <c r="AN4" s="20" t="s">
        <v>24</v>
      </c>
      <c r="AO4" s="20" t="s">
        <v>25</v>
      </c>
      <c r="AP4" s="20" t="s">
        <v>26</v>
      </c>
      <c r="AQ4" s="20" t="s">
        <v>27</v>
      </c>
      <c r="AR4" s="27" t="s">
        <v>28</v>
      </c>
      <c r="AS4" s="28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9" t="s">
        <v>34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7"/>
      <c r="AS5" s="28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7"/>
      <c r="AS6" s="28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21"/>
      <c r="AE7" s="22"/>
      <c r="AF7" s="22"/>
      <c r="AG7" s="22"/>
      <c r="AH7" s="22"/>
      <c r="AI7" s="22"/>
      <c r="AJ7" s="22"/>
      <c r="AK7" s="22"/>
      <c r="AL7" s="22"/>
      <c r="AM7" s="18"/>
      <c r="AN7" s="18"/>
      <c r="AO7" s="18"/>
      <c r="AP7" s="18"/>
      <c r="AQ7" s="18"/>
      <c r="AR7" s="29"/>
      <c r="AS7" s="30"/>
    </row>
    <row r="8" s="1" customFormat="1" ht="15.75" customHeight="1" spans="1:45">
      <c r="A8" s="9">
        <v>1795</v>
      </c>
      <c r="B8" s="10" t="s">
        <v>41</v>
      </c>
      <c r="C8" s="10" t="s">
        <v>42</v>
      </c>
      <c r="D8" s="10"/>
      <c r="E8" s="10"/>
      <c r="F8" s="10"/>
      <c r="G8" s="10"/>
      <c r="H8" s="10"/>
      <c r="I8" s="13">
        <f>(ROUND(((ROUND(Q8,2)+ROUND(R8,2)+ROUND(S8,2))*(ROUND(T8,2))),2))+(ROUND(((ROUND(Z8,2)+ROUND(AA8,2)+ROUND(AB8,2))*(ROUND(AC8,2))),2))</f>
        <v>335.18</v>
      </c>
      <c r="J8" s="13">
        <f>ROUND(((ROUND(Q8,2)+ROUND(R8,2)+ROUND(S8,2))*(ROUND(T8,2))),2)</f>
        <v>335.18</v>
      </c>
      <c r="K8" s="13">
        <f>ROUND(((ROUND(Z8,2)+ROUND(AA8,2)+ROUND(AB8,2))*(ROUND(AC8,2))),2)</f>
        <v>0</v>
      </c>
      <c r="L8" s="13">
        <f>ROUND(((ROUND(Q8,2)+ROUND(R8,2)+ROUND(S8,2))*(ROUND(T8,2))),2)</f>
        <v>335.18</v>
      </c>
      <c r="M8" s="13">
        <f>ROUND(N8,2)+ROUND(O8,2)</f>
        <v>0</v>
      </c>
      <c r="N8" s="13"/>
      <c r="O8" s="13"/>
      <c r="P8" s="13">
        <f>ROUND(Q8,2)+ROUND(R8,2)+ROUND(S8,2)</f>
        <v>10.25</v>
      </c>
      <c r="Q8" s="13">
        <v>10.25</v>
      </c>
      <c r="R8" s="13"/>
      <c r="S8" s="13"/>
      <c r="T8" s="13">
        <v>32.7</v>
      </c>
      <c r="U8" s="13">
        <f>ROUND(((ROUND(Z8,2)+ROUND(AA8,2)+ROUND(AB8,2))*(ROUND(AC8,2))),2)</f>
        <v>0</v>
      </c>
      <c r="V8" s="13">
        <f>ROUND(W8,2)+ROUND(X8,2)</f>
        <v>0</v>
      </c>
      <c r="W8" s="13"/>
      <c r="X8" s="13"/>
      <c r="Y8" s="13">
        <f>ROUND(Z8,2)+ROUND(AA8,2)+ROUND(AB8,2)</f>
        <v>0</v>
      </c>
      <c r="Z8" s="13"/>
      <c r="AA8" s="13"/>
      <c r="AB8" s="13"/>
      <c r="AC8" s="13"/>
      <c r="AD8" s="23"/>
      <c r="AE8" s="24"/>
      <c r="AF8" s="24"/>
      <c r="AG8" s="24">
        <v>10.25</v>
      </c>
      <c r="AH8" s="24"/>
      <c r="AI8" s="24">
        <v>335.18</v>
      </c>
      <c r="AJ8" s="24"/>
      <c r="AK8" s="24">
        <v>335.18</v>
      </c>
      <c r="AL8" s="24">
        <v>335.18</v>
      </c>
      <c r="AM8" s="26" t="s">
        <v>43</v>
      </c>
      <c r="AN8" s="26" t="s">
        <v>44</v>
      </c>
      <c r="AO8" s="26" t="s">
        <v>45</v>
      </c>
      <c r="AP8" s="26" t="s">
        <v>46</v>
      </c>
      <c r="AQ8" s="26" t="s">
        <v>42</v>
      </c>
      <c r="AR8" s="31" t="s">
        <v>46</v>
      </c>
      <c r="AS8" s="32"/>
    </row>
    <row r="9" s="1" customFormat="1" ht="15.75" customHeight="1" spans="1:45">
      <c r="A9" s="9">
        <v>1828</v>
      </c>
      <c r="B9" s="10" t="s">
        <v>47</v>
      </c>
      <c r="C9" s="10" t="s">
        <v>48</v>
      </c>
      <c r="D9" s="10"/>
      <c r="E9" s="10"/>
      <c r="F9" s="10"/>
      <c r="G9" s="10"/>
      <c r="H9" s="10"/>
      <c r="I9" s="13">
        <f>(ROUND(((ROUND(Q9,2)+ROUND(R9,2)+ROUND(S9,2))*(ROUND(T9,2))),2))+(ROUND(((ROUND(Z9,2)+ROUND(AA9,2)+ROUND(AB9,2))*(ROUND(AC9,2))),2))</f>
        <v>446.9</v>
      </c>
      <c r="J9" s="13">
        <f>ROUND(((ROUND(Q9,2)+ROUND(R9,2)+ROUND(S9,2))*(ROUND(T9,2))),2)</f>
        <v>446.9</v>
      </c>
      <c r="K9" s="13">
        <f>ROUND(((ROUND(Z9,2)+ROUND(AA9,2)+ROUND(AB9,2))*(ROUND(AC9,2))),2)</f>
        <v>0</v>
      </c>
      <c r="L9" s="13">
        <f>ROUND(((ROUND(Q9,2)+ROUND(R9,2)+ROUND(S9,2))*(ROUND(T9,2))),2)</f>
        <v>446.9</v>
      </c>
      <c r="M9" s="13">
        <f>ROUND(N9,2)+ROUND(O9,2)</f>
        <v>0</v>
      </c>
      <c r="N9" s="13"/>
      <c r="O9" s="13"/>
      <c r="P9" s="13">
        <f>ROUND(Q9,2)+ROUND(R9,2)+ROUND(S9,2)</f>
        <v>10.25</v>
      </c>
      <c r="Q9" s="13">
        <v>10.25</v>
      </c>
      <c r="R9" s="13"/>
      <c r="S9" s="13"/>
      <c r="T9" s="13">
        <v>43.6</v>
      </c>
      <c r="U9" s="13">
        <f>ROUND(((ROUND(Z9,2)+ROUND(AA9,2)+ROUND(AB9,2))*(ROUND(AC9,2))),2)</f>
        <v>0</v>
      </c>
      <c r="V9" s="13">
        <f>ROUND(W9,2)+ROUND(X9,2)</f>
        <v>0</v>
      </c>
      <c r="W9" s="13"/>
      <c r="X9" s="13"/>
      <c r="Y9" s="13">
        <f>ROUND(Z9,2)+ROUND(AA9,2)+ROUND(AB9,2)</f>
        <v>0</v>
      </c>
      <c r="Z9" s="13"/>
      <c r="AA9" s="13"/>
      <c r="AB9" s="13"/>
      <c r="AC9" s="13"/>
      <c r="AD9" s="23"/>
      <c r="AE9" s="24"/>
      <c r="AF9" s="24"/>
      <c r="AG9" s="24">
        <v>10.25</v>
      </c>
      <c r="AH9" s="24"/>
      <c r="AI9" s="24">
        <v>446.9</v>
      </c>
      <c r="AJ9" s="24"/>
      <c r="AK9" s="24">
        <v>446.9</v>
      </c>
      <c r="AL9" s="24">
        <v>446.9</v>
      </c>
      <c r="AM9" s="26" t="s">
        <v>49</v>
      </c>
      <c r="AN9" s="26" t="s">
        <v>50</v>
      </c>
      <c r="AO9" s="26" t="s">
        <v>51</v>
      </c>
      <c r="AP9" s="26" t="s">
        <v>52</v>
      </c>
      <c r="AQ9" s="26" t="s">
        <v>48</v>
      </c>
      <c r="AR9" s="31" t="s">
        <v>52</v>
      </c>
      <c r="AS9" s="32"/>
    </row>
    <row r="10" s="1" customFormat="1" ht="15.75" customHeight="1" spans="1:45">
      <c r="A10" s="9">
        <v>1818</v>
      </c>
      <c r="B10" s="10" t="s">
        <v>53</v>
      </c>
      <c r="C10" s="10" t="s">
        <v>54</v>
      </c>
      <c r="D10" s="10"/>
      <c r="E10" s="10"/>
      <c r="F10" s="10"/>
      <c r="G10" s="10"/>
      <c r="H10" s="10"/>
      <c r="I10" s="13">
        <f>(ROUND(((ROUND(Q10,2)+ROUND(R10,2)+ROUND(S10,2))*(ROUND(T10,2))),2))+(ROUND(((ROUND(Z10,2)+ROUND(AA10,2)+ROUND(AB10,2))*(ROUND(AC10,2))),2))</f>
        <v>558.63</v>
      </c>
      <c r="J10" s="13">
        <f>ROUND(((ROUND(Q10,2)+ROUND(R10,2)+ROUND(S10,2))*(ROUND(T10,2))),2)</f>
        <v>558.63</v>
      </c>
      <c r="K10" s="13">
        <f>ROUND(((ROUND(Z10,2)+ROUND(AA10,2)+ROUND(AB10,2))*(ROUND(AC10,2))),2)</f>
        <v>0</v>
      </c>
      <c r="L10" s="13">
        <f>ROUND(((ROUND(Q10,2)+ROUND(R10,2)+ROUND(S10,2))*(ROUND(T10,2))),2)</f>
        <v>558.63</v>
      </c>
      <c r="M10" s="13">
        <f>ROUND(N10,2)+ROUND(O10,2)</f>
        <v>0</v>
      </c>
      <c r="N10" s="13"/>
      <c r="O10" s="13"/>
      <c r="P10" s="13">
        <f>ROUND(Q10,2)+ROUND(R10,2)+ROUND(S10,2)</f>
        <v>10.25</v>
      </c>
      <c r="Q10" s="13">
        <v>10.25</v>
      </c>
      <c r="R10" s="13"/>
      <c r="S10" s="13"/>
      <c r="T10" s="13">
        <v>54.5</v>
      </c>
      <c r="U10" s="13">
        <f>ROUND(((ROUND(Z10,2)+ROUND(AA10,2)+ROUND(AB10,2))*(ROUND(AC10,2))),2)</f>
        <v>0</v>
      </c>
      <c r="V10" s="13">
        <f>ROUND(W10,2)+ROUND(X10,2)</f>
        <v>0</v>
      </c>
      <c r="W10" s="13"/>
      <c r="X10" s="13"/>
      <c r="Y10" s="13">
        <f>ROUND(Z10,2)+ROUND(AA10,2)+ROUND(AB10,2)</f>
        <v>0</v>
      </c>
      <c r="Z10" s="13"/>
      <c r="AA10" s="13"/>
      <c r="AB10" s="13"/>
      <c r="AC10" s="13"/>
      <c r="AD10" s="23"/>
      <c r="AE10" s="24"/>
      <c r="AF10" s="24"/>
      <c r="AG10" s="24">
        <v>10.25</v>
      </c>
      <c r="AH10" s="24"/>
      <c r="AI10" s="24">
        <v>558.63</v>
      </c>
      <c r="AJ10" s="24"/>
      <c r="AK10" s="24">
        <v>558.63</v>
      </c>
      <c r="AL10" s="24">
        <v>558.63</v>
      </c>
      <c r="AM10" s="26" t="s">
        <v>55</v>
      </c>
      <c r="AN10" s="26" t="s">
        <v>56</v>
      </c>
      <c r="AO10" s="26" t="s">
        <v>57</v>
      </c>
      <c r="AP10" s="26" t="s">
        <v>58</v>
      </c>
      <c r="AQ10" s="26" t="s">
        <v>54</v>
      </c>
      <c r="AR10" s="31" t="s">
        <v>58</v>
      </c>
      <c r="AS10" s="32"/>
    </row>
    <row r="11" s="1" customFormat="1" ht="15.75" customHeight="1" spans="1:45">
      <c r="A11" s="9">
        <v>1832</v>
      </c>
      <c r="B11" s="10" t="s">
        <v>59</v>
      </c>
      <c r="C11" s="10" t="s">
        <v>60</v>
      </c>
      <c r="D11" s="10"/>
      <c r="E11" s="10"/>
      <c r="F11" s="10"/>
      <c r="G11" s="10"/>
      <c r="H11" s="10"/>
      <c r="I11" s="13">
        <f>(ROUND(((ROUND(Q11,2)+ROUND(R11,2)+ROUND(S11,2))*(ROUND(T11,2))),2))+(ROUND(((ROUND(Z11,2)+ROUND(AA11,2)+ROUND(AB11,2))*(ROUND(AC11,2))),2))</f>
        <v>223.45</v>
      </c>
      <c r="J11" s="13">
        <f>ROUND(((ROUND(Q11,2)+ROUND(R11,2)+ROUND(S11,2))*(ROUND(T11,2))),2)</f>
        <v>223.45</v>
      </c>
      <c r="K11" s="13">
        <f>ROUND(((ROUND(Z11,2)+ROUND(AA11,2)+ROUND(AB11,2))*(ROUND(AC11,2))),2)</f>
        <v>0</v>
      </c>
      <c r="L11" s="13">
        <f>ROUND(((ROUND(Q11,2)+ROUND(R11,2)+ROUND(S11,2))*(ROUND(T11,2))),2)</f>
        <v>223.45</v>
      </c>
      <c r="M11" s="13">
        <f>ROUND(N11,2)+ROUND(O11,2)</f>
        <v>0</v>
      </c>
      <c r="N11" s="13"/>
      <c r="O11" s="13"/>
      <c r="P11" s="13">
        <f>ROUND(Q11,2)+ROUND(R11,2)+ROUND(S11,2)</f>
        <v>10.25</v>
      </c>
      <c r="Q11" s="13">
        <v>10.25</v>
      </c>
      <c r="R11" s="13"/>
      <c r="S11" s="13"/>
      <c r="T11" s="13">
        <v>21.8</v>
      </c>
      <c r="U11" s="13">
        <f>ROUND(((ROUND(Z11,2)+ROUND(AA11,2)+ROUND(AB11,2))*(ROUND(AC11,2))),2)</f>
        <v>0</v>
      </c>
      <c r="V11" s="13">
        <f>ROUND(W11,2)+ROUND(X11,2)</f>
        <v>0</v>
      </c>
      <c r="W11" s="13"/>
      <c r="X11" s="13"/>
      <c r="Y11" s="13">
        <f>ROUND(Z11,2)+ROUND(AA11,2)+ROUND(AB11,2)</f>
        <v>0</v>
      </c>
      <c r="Z11" s="13"/>
      <c r="AA11" s="13"/>
      <c r="AB11" s="13"/>
      <c r="AC11" s="13"/>
      <c r="AD11" s="23"/>
      <c r="AE11" s="24"/>
      <c r="AF11" s="24"/>
      <c r="AG11" s="24">
        <v>10.25</v>
      </c>
      <c r="AH11" s="24"/>
      <c r="AI11" s="24">
        <v>223.45</v>
      </c>
      <c r="AJ11" s="24"/>
      <c r="AK11" s="24">
        <v>223.45</v>
      </c>
      <c r="AL11" s="24">
        <v>223.45</v>
      </c>
      <c r="AM11" s="26" t="s">
        <v>61</v>
      </c>
      <c r="AN11" s="26" t="s">
        <v>62</v>
      </c>
      <c r="AO11" s="26" t="s">
        <v>63</v>
      </c>
      <c r="AP11" s="26" t="s">
        <v>64</v>
      </c>
      <c r="AQ11" s="26" t="s">
        <v>60</v>
      </c>
      <c r="AR11" s="31" t="s">
        <v>64</v>
      </c>
      <c r="AS11" s="32"/>
    </row>
    <row r="12" s="1" customFormat="1" ht="15.75" customHeight="1" spans="1:45">
      <c r="A12" s="9">
        <v>1836</v>
      </c>
      <c r="B12" s="10" t="s">
        <v>65</v>
      </c>
      <c r="C12" s="10" t="s">
        <v>66</v>
      </c>
      <c r="D12" s="10"/>
      <c r="E12" s="10"/>
      <c r="F12" s="10"/>
      <c r="G12" s="10"/>
      <c r="H12" s="10"/>
      <c r="I12" s="13">
        <f>(ROUND(((ROUND(Q12,2)+ROUND(R12,2)+ROUND(S12,2))*(ROUND(T12,2))),2))+(ROUND(((ROUND(Z12,2)+ROUND(AA12,2)+ROUND(AB12,2))*(ROUND(AC12,2))),2))</f>
        <v>335.18</v>
      </c>
      <c r="J12" s="13">
        <f>ROUND(((ROUND(Q12,2)+ROUND(R12,2)+ROUND(S12,2))*(ROUND(T12,2))),2)</f>
        <v>335.18</v>
      </c>
      <c r="K12" s="13">
        <f>ROUND(((ROUND(Z12,2)+ROUND(AA12,2)+ROUND(AB12,2))*(ROUND(AC12,2))),2)</f>
        <v>0</v>
      </c>
      <c r="L12" s="13">
        <f>ROUND(((ROUND(Q12,2)+ROUND(R12,2)+ROUND(S12,2))*(ROUND(T12,2))),2)</f>
        <v>335.18</v>
      </c>
      <c r="M12" s="13">
        <f>ROUND(N12,2)+ROUND(O12,2)</f>
        <v>0</v>
      </c>
      <c r="N12" s="13"/>
      <c r="O12" s="13"/>
      <c r="P12" s="13">
        <f>ROUND(Q12,2)+ROUND(R12,2)+ROUND(S12,2)</f>
        <v>10.25</v>
      </c>
      <c r="Q12" s="13">
        <v>10.25</v>
      </c>
      <c r="R12" s="13"/>
      <c r="S12" s="13"/>
      <c r="T12" s="13">
        <v>32.7</v>
      </c>
      <c r="U12" s="13">
        <f>ROUND(((ROUND(Z12,2)+ROUND(AA12,2)+ROUND(AB12,2))*(ROUND(AC12,2))),2)</f>
        <v>0</v>
      </c>
      <c r="V12" s="13">
        <f>ROUND(W12,2)+ROUND(X12,2)</f>
        <v>0</v>
      </c>
      <c r="W12" s="13"/>
      <c r="X12" s="13"/>
      <c r="Y12" s="13">
        <f>ROUND(Z12,2)+ROUND(AA12,2)+ROUND(AB12,2)</f>
        <v>0</v>
      </c>
      <c r="Z12" s="13"/>
      <c r="AA12" s="13"/>
      <c r="AB12" s="13"/>
      <c r="AC12" s="13"/>
      <c r="AD12" s="23"/>
      <c r="AE12" s="24"/>
      <c r="AF12" s="24"/>
      <c r="AG12" s="24">
        <v>10.25</v>
      </c>
      <c r="AH12" s="24"/>
      <c r="AI12" s="24">
        <v>335.18</v>
      </c>
      <c r="AJ12" s="24"/>
      <c r="AK12" s="24">
        <v>335.18</v>
      </c>
      <c r="AL12" s="24">
        <v>335.18</v>
      </c>
      <c r="AM12" s="26" t="s">
        <v>67</v>
      </c>
      <c r="AN12" s="26" t="s">
        <v>68</v>
      </c>
      <c r="AO12" s="26" t="s">
        <v>69</v>
      </c>
      <c r="AP12" s="26" t="s">
        <v>70</v>
      </c>
      <c r="AQ12" s="26" t="s">
        <v>66</v>
      </c>
      <c r="AR12" s="31" t="s">
        <v>70</v>
      </c>
      <c r="AS12" s="32"/>
    </row>
    <row r="13" s="1" customFormat="1" ht="15.75" customHeight="1" spans="1:45">
      <c r="A13" s="9">
        <v>1807</v>
      </c>
      <c r="B13" s="10" t="s">
        <v>71</v>
      </c>
      <c r="C13" s="10" t="s">
        <v>72</v>
      </c>
      <c r="D13" s="10"/>
      <c r="E13" s="10"/>
      <c r="F13" s="10"/>
      <c r="G13" s="10"/>
      <c r="H13" s="10"/>
      <c r="I13" s="13">
        <f>(ROUND(((ROUND(Q13,2)+ROUND(R13,2)+ROUND(S13,2))*(ROUND(T13,2))),2))+(ROUND(((ROUND(Z13,2)+ROUND(AA13,2)+ROUND(AB13,2))*(ROUND(AC13,2))),2))</f>
        <v>335.18</v>
      </c>
      <c r="J13" s="13">
        <f>ROUND(((ROUND(Q13,2)+ROUND(R13,2)+ROUND(S13,2))*(ROUND(T13,2))),2)</f>
        <v>335.18</v>
      </c>
      <c r="K13" s="13">
        <f>ROUND(((ROUND(Z13,2)+ROUND(AA13,2)+ROUND(AB13,2))*(ROUND(AC13,2))),2)</f>
        <v>0</v>
      </c>
      <c r="L13" s="13">
        <f>ROUND(((ROUND(Q13,2)+ROUND(R13,2)+ROUND(S13,2))*(ROUND(T13,2))),2)</f>
        <v>335.18</v>
      </c>
      <c r="M13" s="13">
        <f>ROUND(N13,2)+ROUND(O13,2)</f>
        <v>0</v>
      </c>
      <c r="N13" s="13"/>
      <c r="O13" s="13"/>
      <c r="P13" s="13">
        <f>ROUND(Q13,2)+ROUND(R13,2)+ROUND(S13,2)</f>
        <v>10.25</v>
      </c>
      <c r="Q13" s="13">
        <v>10.25</v>
      </c>
      <c r="R13" s="13"/>
      <c r="S13" s="13"/>
      <c r="T13" s="13">
        <v>32.7</v>
      </c>
      <c r="U13" s="13">
        <f>ROUND(((ROUND(Z13,2)+ROUND(AA13,2)+ROUND(AB13,2))*(ROUND(AC13,2))),2)</f>
        <v>0</v>
      </c>
      <c r="V13" s="13">
        <f>ROUND(W13,2)+ROUND(X13,2)</f>
        <v>0</v>
      </c>
      <c r="W13" s="13"/>
      <c r="X13" s="13"/>
      <c r="Y13" s="13">
        <f>ROUND(Z13,2)+ROUND(AA13,2)+ROUND(AB13,2)</f>
        <v>0</v>
      </c>
      <c r="Z13" s="13"/>
      <c r="AA13" s="13"/>
      <c r="AB13" s="13"/>
      <c r="AC13" s="13"/>
      <c r="AD13" s="23"/>
      <c r="AE13" s="24"/>
      <c r="AF13" s="24"/>
      <c r="AG13" s="24">
        <v>10.25</v>
      </c>
      <c r="AH13" s="24"/>
      <c r="AI13" s="24">
        <v>335.18</v>
      </c>
      <c r="AJ13" s="24"/>
      <c r="AK13" s="24">
        <v>335.18</v>
      </c>
      <c r="AL13" s="24">
        <v>335.18</v>
      </c>
      <c r="AM13" s="26" t="s">
        <v>73</v>
      </c>
      <c r="AN13" s="26" t="s">
        <v>74</v>
      </c>
      <c r="AO13" s="26" t="s">
        <v>75</v>
      </c>
      <c r="AP13" s="26" t="s">
        <v>76</v>
      </c>
      <c r="AQ13" s="26" t="s">
        <v>72</v>
      </c>
      <c r="AR13" s="31" t="s">
        <v>76</v>
      </c>
      <c r="AS13" s="32"/>
    </row>
    <row r="14" s="1" customFormat="1" ht="15.75" customHeight="1" spans="1:45">
      <c r="A14" s="9">
        <v>1815</v>
      </c>
      <c r="B14" s="10" t="s">
        <v>77</v>
      </c>
      <c r="C14" s="10" t="s">
        <v>78</v>
      </c>
      <c r="D14" s="10"/>
      <c r="E14" s="10"/>
      <c r="F14" s="10"/>
      <c r="G14" s="10"/>
      <c r="H14" s="10"/>
      <c r="I14" s="13">
        <f>(ROUND(((ROUND(Q14,2)+ROUND(R14,2)+ROUND(S14,2))*(ROUND(T14,2))),2))+(ROUND(((ROUND(Z14,2)+ROUND(AA14,2)+ROUND(AB14,2))*(ROUND(AC14,2))),2))</f>
        <v>446.9</v>
      </c>
      <c r="J14" s="13">
        <f>ROUND(((ROUND(Q14,2)+ROUND(R14,2)+ROUND(S14,2))*(ROUND(T14,2))),2)</f>
        <v>446.9</v>
      </c>
      <c r="K14" s="13">
        <f>ROUND(((ROUND(Z14,2)+ROUND(AA14,2)+ROUND(AB14,2))*(ROUND(AC14,2))),2)</f>
        <v>0</v>
      </c>
      <c r="L14" s="13">
        <f>ROUND(((ROUND(Q14,2)+ROUND(R14,2)+ROUND(S14,2))*(ROUND(T14,2))),2)</f>
        <v>446.9</v>
      </c>
      <c r="M14" s="13">
        <f>ROUND(N14,2)+ROUND(O14,2)</f>
        <v>0</v>
      </c>
      <c r="N14" s="13"/>
      <c r="O14" s="13"/>
      <c r="P14" s="13">
        <f>ROUND(Q14,2)+ROUND(R14,2)+ROUND(S14,2)</f>
        <v>10.25</v>
      </c>
      <c r="Q14" s="13">
        <v>10.25</v>
      </c>
      <c r="R14" s="13"/>
      <c r="S14" s="13"/>
      <c r="T14" s="13">
        <v>43.6</v>
      </c>
      <c r="U14" s="13">
        <f>ROUND(((ROUND(Z14,2)+ROUND(AA14,2)+ROUND(AB14,2))*(ROUND(AC14,2))),2)</f>
        <v>0</v>
      </c>
      <c r="V14" s="13">
        <f>ROUND(W14,2)+ROUND(X14,2)</f>
        <v>0</v>
      </c>
      <c r="W14" s="13"/>
      <c r="X14" s="13"/>
      <c r="Y14" s="13">
        <f>ROUND(Z14,2)+ROUND(AA14,2)+ROUND(AB14,2)</f>
        <v>0</v>
      </c>
      <c r="Z14" s="13"/>
      <c r="AA14" s="13"/>
      <c r="AB14" s="13"/>
      <c r="AC14" s="13"/>
      <c r="AD14" s="23"/>
      <c r="AE14" s="24"/>
      <c r="AF14" s="24"/>
      <c r="AG14" s="24">
        <v>10.25</v>
      </c>
      <c r="AH14" s="24"/>
      <c r="AI14" s="24">
        <v>446.9</v>
      </c>
      <c r="AJ14" s="24"/>
      <c r="AK14" s="24">
        <v>446.9</v>
      </c>
      <c r="AL14" s="24">
        <v>446.9</v>
      </c>
      <c r="AM14" s="26" t="s">
        <v>79</v>
      </c>
      <c r="AN14" s="26" t="s">
        <v>80</v>
      </c>
      <c r="AO14" s="26" t="s">
        <v>81</v>
      </c>
      <c r="AP14" s="26" t="s">
        <v>82</v>
      </c>
      <c r="AQ14" s="26" t="s">
        <v>78</v>
      </c>
      <c r="AR14" s="31" t="s">
        <v>82</v>
      </c>
      <c r="AS14" s="32"/>
    </row>
    <row r="15" s="1" customFormat="1" ht="15.75" customHeight="1" spans="1:45">
      <c r="A15" s="9">
        <v>1806</v>
      </c>
      <c r="B15" s="10" t="s">
        <v>83</v>
      </c>
      <c r="C15" s="10" t="s">
        <v>84</v>
      </c>
      <c r="D15" s="10"/>
      <c r="E15" s="10"/>
      <c r="F15" s="10"/>
      <c r="G15" s="10"/>
      <c r="H15" s="10"/>
      <c r="I15" s="13">
        <f>(ROUND(((ROUND(Q15,2)+ROUND(R15,2)+ROUND(S15,2))*(ROUND(T15,2))),2))+(ROUND(((ROUND(Z15,2)+ROUND(AA15,2)+ROUND(AB15,2))*(ROUND(AC15,2))),2))</f>
        <v>223.45</v>
      </c>
      <c r="J15" s="13">
        <f>ROUND(((ROUND(Q15,2)+ROUND(R15,2)+ROUND(S15,2))*(ROUND(T15,2))),2)</f>
        <v>223.45</v>
      </c>
      <c r="K15" s="13">
        <f>ROUND(((ROUND(Z15,2)+ROUND(AA15,2)+ROUND(AB15,2))*(ROUND(AC15,2))),2)</f>
        <v>0</v>
      </c>
      <c r="L15" s="13">
        <f>ROUND(((ROUND(Q15,2)+ROUND(R15,2)+ROUND(S15,2))*(ROUND(T15,2))),2)</f>
        <v>223.45</v>
      </c>
      <c r="M15" s="13">
        <f>ROUND(N15,2)+ROUND(O15,2)</f>
        <v>0</v>
      </c>
      <c r="N15" s="13"/>
      <c r="O15" s="13"/>
      <c r="P15" s="13">
        <f>ROUND(Q15,2)+ROUND(R15,2)+ROUND(S15,2)</f>
        <v>10.25</v>
      </c>
      <c r="Q15" s="13">
        <v>10.25</v>
      </c>
      <c r="R15" s="13"/>
      <c r="S15" s="13"/>
      <c r="T15" s="13">
        <v>21.8</v>
      </c>
      <c r="U15" s="13">
        <f>ROUND(((ROUND(Z15,2)+ROUND(AA15,2)+ROUND(AB15,2))*(ROUND(AC15,2))),2)</f>
        <v>0</v>
      </c>
      <c r="V15" s="13">
        <f>ROUND(W15,2)+ROUND(X15,2)</f>
        <v>0</v>
      </c>
      <c r="W15" s="13"/>
      <c r="X15" s="13"/>
      <c r="Y15" s="13">
        <f>ROUND(Z15,2)+ROUND(AA15,2)+ROUND(AB15,2)</f>
        <v>0</v>
      </c>
      <c r="Z15" s="13"/>
      <c r="AA15" s="13"/>
      <c r="AB15" s="13"/>
      <c r="AC15" s="13"/>
      <c r="AD15" s="23"/>
      <c r="AE15" s="24"/>
      <c r="AF15" s="24"/>
      <c r="AG15" s="24">
        <v>10.25</v>
      </c>
      <c r="AH15" s="24"/>
      <c r="AI15" s="24">
        <v>223.45</v>
      </c>
      <c r="AJ15" s="24"/>
      <c r="AK15" s="24">
        <v>223.45</v>
      </c>
      <c r="AL15" s="24">
        <v>223.45</v>
      </c>
      <c r="AM15" s="26" t="s">
        <v>85</v>
      </c>
      <c r="AN15" s="26" t="s">
        <v>86</v>
      </c>
      <c r="AO15" s="26" t="s">
        <v>87</v>
      </c>
      <c r="AP15" s="26" t="s">
        <v>88</v>
      </c>
      <c r="AQ15" s="26" t="s">
        <v>84</v>
      </c>
      <c r="AR15" s="31" t="s">
        <v>88</v>
      </c>
      <c r="AS15" s="32"/>
    </row>
    <row r="16" s="1" customFormat="1" ht="15.75" customHeight="1" spans="1:45">
      <c r="A16" s="9">
        <v>1835</v>
      </c>
      <c r="B16" s="10" t="s">
        <v>89</v>
      </c>
      <c r="C16" s="10" t="s">
        <v>90</v>
      </c>
      <c r="D16" s="10"/>
      <c r="E16" s="10"/>
      <c r="F16" s="10"/>
      <c r="G16" s="10"/>
      <c r="H16" s="10"/>
      <c r="I16" s="13">
        <f>(ROUND(((ROUND(Q16,2)+ROUND(R16,2)+ROUND(S16,2))*(ROUND(T16,2))),2))+(ROUND(((ROUND(Z16,2)+ROUND(AA16,2)+ROUND(AB16,2))*(ROUND(AC16,2))),2))</f>
        <v>446.9</v>
      </c>
      <c r="J16" s="13">
        <f>ROUND(((ROUND(Q16,2)+ROUND(R16,2)+ROUND(S16,2))*(ROUND(T16,2))),2)</f>
        <v>446.9</v>
      </c>
      <c r="K16" s="13">
        <f>ROUND(((ROUND(Z16,2)+ROUND(AA16,2)+ROUND(AB16,2))*(ROUND(AC16,2))),2)</f>
        <v>0</v>
      </c>
      <c r="L16" s="13">
        <f>ROUND(((ROUND(Q16,2)+ROUND(R16,2)+ROUND(S16,2))*(ROUND(T16,2))),2)</f>
        <v>446.9</v>
      </c>
      <c r="M16" s="13">
        <f>ROUND(N16,2)+ROUND(O16,2)</f>
        <v>0</v>
      </c>
      <c r="N16" s="13"/>
      <c r="O16" s="13"/>
      <c r="P16" s="13">
        <f>ROUND(Q16,2)+ROUND(R16,2)+ROUND(S16,2)</f>
        <v>10.25</v>
      </c>
      <c r="Q16" s="13">
        <v>10.25</v>
      </c>
      <c r="R16" s="13"/>
      <c r="S16" s="13"/>
      <c r="T16" s="13">
        <v>43.6</v>
      </c>
      <c r="U16" s="13">
        <f>ROUND(((ROUND(Z16,2)+ROUND(AA16,2)+ROUND(AB16,2))*(ROUND(AC16,2))),2)</f>
        <v>0</v>
      </c>
      <c r="V16" s="13">
        <f>ROUND(W16,2)+ROUND(X16,2)</f>
        <v>0</v>
      </c>
      <c r="W16" s="13"/>
      <c r="X16" s="13"/>
      <c r="Y16" s="13">
        <f>ROUND(Z16,2)+ROUND(AA16,2)+ROUND(AB16,2)</f>
        <v>0</v>
      </c>
      <c r="Z16" s="13"/>
      <c r="AA16" s="13"/>
      <c r="AB16" s="13"/>
      <c r="AC16" s="13"/>
      <c r="AD16" s="23"/>
      <c r="AE16" s="24"/>
      <c r="AF16" s="24"/>
      <c r="AG16" s="24">
        <v>10.25</v>
      </c>
      <c r="AH16" s="24"/>
      <c r="AI16" s="24">
        <v>446.9</v>
      </c>
      <c r="AJ16" s="24"/>
      <c r="AK16" s="24">
        <v>446.9</v>
      </c>
      <c r="AL16" s="24">
        <v>446.9</v>
      </c>
      <c r="AM16" s="26" t="s">
        <v>91</v>
      </c>
      <c r="AN16" s="26" t="s">
        <v>92</v>
      </c>
      <c r="AO16" s="26" t="s">
        <v>93</v>
      </c>
      <c r="AP16" s="26" t="s">
        <v>94</v>
      </c>
      <c r="AQ16" s="26" t="s">
        <v>90</v>
      </c>
      <c r="AR16" s="31" t="s">
        <v>94</v>
      </c>
      <c r="AS16" s="32"/>
    </row>
    <row r="17" s="1" customFormat="1" ht="15.75" customHeight="1" spans="1:45">
      <c r="A17" s="9">
        <v>1808</v>
      </c>
      <c r="B17" s="10" t="s">
        <v>95</v>
      </c>
      <c r="C17" s="10" t="s">
        <v>96</v>
      </c>
      <c r="D17" s="10"/>
      <c r="E17" s="10"/>
      <c r="F17" s="10"/>
      <c r="G17" s="10"/>
      <c r="H17" s="10"/>
      <c r="I17" s="13">
        <f>(ROUND(((ROUND(Q17,2)+ROUND(R17,2)+ROUND(S17,2))*(ROUND(T17,2))),2))+(ROUND(((ROUND(Z17,2)+ROUND(AA17,2)+ROUND(AB17,2))*(ROUND(AC17,2))),2))</f>
        <v>558.63</v>
      </c>
      <c r="J17" s="13">
        <f>ROUND(((ROUND(Q17,2)+ROUND(R17,2)+ROUND(S17,2))*(ROUND(T17,2))),2)</f>
        <v>558.63</v>
      </c>
      <c r="K17" s="13">
        <f>ROUND(((ROUND(Z17,2)+ROUND(AA17,2)+ROUND(AB17,2))*(ROUND(AC17,2))),2)</f>
        <v>0</v>
      </c>
      <c r="L17" s="13">
        <f>ROUND(((ROUND(Q17,2)+ROUND(R17,2)+ROUND(S17,2))*(ROUND(T17,2))),2)</f>
        <v>558.63</v>
      </c>
      <c r="M17" s="13">
        <f>ROUND(N17,2)+ROUND(O17,2)</f>
        <v>0</v>
      </c>
      <c r="N17" s="13"/>
      <c r="O17" s="13"/>
      <c r="P17" s="13">
        <f>ROUND(Q17,2)+ROUND(R17,2)+ROUND(S17,2)</f>
        <v>10.25</v>
      </c>
      <c r="Q17" s="13">
        <v>10.25</v>
      </c>
      <c r="R17" s="13"/>
      <c r="S17" s="13"/>
      <c r="T17" s="13">
        <v>54.5</v>
      </c>
      <c r="U17" s="13">
        <f>ROUND(((ROUND(Z17,2)+ROUND(AA17,2)+ROUND(AB17,2))*(ROUND(AC17,2))),2)</f>
        <v>0</v>
      </c>
      <c r="V17" s="13">
        <f>ROUND(W17,2)+ROUND(X17,2)</f>
        <v>0</v>
      </c>
      <c r="W17" s="13"/>
      <c r="X17" s="13"/>
      <c r="Y17" s="13">
        <f>ROUND(Z17,2)+ROUND(AA17,2)+ROUND(AB17,2)</f>
        <v>0</v>
      </c>
      <c r="Z17" s="13"/>
      <c r="AA17" s="13"/>
      <c r="AB17" s="13"/>
      <c r="AC17" s="13"/>
      <c r="AD17" s="23"/>
      <c r="AE17" s="24"/>
      <c r="AF17" s="24"/>
      <c r="AG17" s="24">
        <v>10.25</v>
      </c>
      <c r="AH17" s="24"/>
      <c r="AI17" s="24">
        <v>558.63</v>
      </c>
      <c r="AJ17" s="24"/>
      <c r="AK17" s="24">
        <v>558.63</v>
      </c>
      <c r="AL17" s="24">
        <v>558.63</v>
      </c>
      <c r="AM17" s="26" t="s">
        <v>97</v>
      </c>
      <c r="AN17" s="26" t="s">
        <v>98</v>
      </c>
      <c r="AO17" s="26" t="s">
        <v>99</v>
      </c>
      <c r="AP17" s="26" t="s">
        <v>100</v>
      </c>
      <c r="AQ17" s="26" t="s">
        <v>96</v>
      </c>
      <c r="AR17" s="31" t="s">
        <v>100</v>
      </c>
      <c r="AS17" s="32"/>
    </row>
    <row r="18" ht="11.25" customHeight="1" spans="1:4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33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英特2017年贫困户公益林</vt:lpstr>
      <vt:lpstr>大镇2017年公益林集体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dcterms:modified xsi:type="dcterms:W3CDTF">2020-07-27T14:41:36Z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